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7\Documents\ΕΠΑΛ 2015\ΜΑΘΗΤΕΙΑ\2017-18\"/>
    </mc:Choice>
  </mc:AlternateContent>
  <bookViews>
    <workbookView xWindow="0" yWindow="0" windowWidth="28800" windowHeight="12435" activeTab="1"/>
  </bookViews>
  <sheets>
    <sheet name="ΓΡΑΦΗΜΑ ΜΑΘΗΤΕΙΑΣ 2017Α-2017Β" sheetId="7" r:id="rId1"/>
    <sheet name="ΣΤΑΤΙΣΤΙΚΑ ΑΝΑ ΔΔΕ " sheetId="3" r:id="rId2"/>
    <sheet name="ΣΤΑΤΙΣΤΙΚΑ ΑΝΑ ΕΠΑΛ" sheetId="4" r:id="rId3"/>
    <sheet name="ΣΥΜΜΕΤΕΧΟΝΤΑ ΕΠΑΛ ΑΝΑ ΔΔΕ" sheetId="5" r:id="rId4"/>
    <sheet name="ΣΥΓΚΡΙΤΙΚΟΣ ΠΙΝΑΚΑΣ ΠΔΕ-ΕΛΛΑΔΑ" sheetId="8" r:id="rId5"/>
    <sheet name="ΕΙΔΙΚΟΤΗΤΕΣ 2017Β΄ " sheetId="11" r:id="rId6"/>
    <sheet name="ΣΤΑΤ-ΕΙΔΙΚΟΤΗΤΕΣ" sheetId="13" r:id="rId7"/>
    <sheet name="Γράφημα-Ειδικότητες" sheetId="14" r:id="rId8"/>
    <sheet name="Φύλλο1" sheetId="15" r:id="rId9"/>
  </sheets>
  <calcPr calcId="152511"/>
</workbook>
</file>

<file path=xl/calcChain.xml><?xml version="1.0" encoding="utf-8"?>
<calcChain xmlns="http://schemas.openxmlformats.org/spreadsheetml/2006/main">
  <c r="D15" i="5" l="1"/>
  <c r="C15" i="5"/>
  <c r="E15" i="5" s="1"/>
  <c r="H30" i="3" l="1"/>
  <c r="F30" i="3"/>
  <c r="D11" i="15"/>
  <c r="C11" i="15"/>
  <c r="B11" i="15"/>
  <c r="E10" i="15"/>
  <c r="E9" i="15"/>
  <c r="E8" i="15"/>
  <c r="E7" i="15"/>
  <c r="E6" i="15"/>
  <c r="E5" i="15"/>
  <c r="E4" i="15"/>
  <c r="E3" i="15"/>
  <c r="E11" i="15" l="1"/>
  <c r="E23" i="3"/>
  <c r="E24" i="3"/>
  <c r="E25" i="3"/>
  <c r="E26" i="3"/>
  <c r="E27" i="3"/>
  <c r="E28" i="3"/>
  <c r="E29" i="3"/>
  <c r="E22" i="3"/>
  <c r="E30" i="3" s="1"/>
  <c r="D7" i="13" l="1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6" i="13"/>
  <c r="C22" i="13"/>
  <c r="D30" i="3" l="1"/>
  <c r="D23" i="11"/>
  <c r="E23" i="11" s="1"/>
  <c r="E8" i="11"/>
  <c r="E9" i="11"/>
  <c r="E12" i="11"/>
  <c r="E14" i="11"/>
  <c r="F14" i="11" s="1"/>
  <c r="E11" i="11"/>
  <c r="E10" i="11"/>
  <c r="E15" i="11"/>
  <c r="E13" i="11"/>
  <c r="F13" i="11" s="1"/>
  <c r="E16" i="11"/>
  <c r="E18" i="11"/>
  <c r="E17" i="11"/>
  <c r="E20" i="11"/>
  <c r="F20" i="11" s="1"/>
  <c r="E21" i="11"/>
  <c r="E19" i="11"/>
  <c r="F19" i="11" s="1"/>
  <c r="E22" i="11"/>
  <c r="E7" i="11"/>
  <c r="F18" i="11" l="1"/>
  <c r="F10" i="11"/>
  <c r="F9" i="11"/>
  <c r="F21" i="11"/>
  <c r="F16" i="11"/>
  <c r="F11" i="11"/>
  <c r="F8" i="11"/>
  <c r="F22" i="11"/>
  <c r="F17" i="11"/>
  <c r="F15" i="11"/>
  <c r="F12" i="11"/>
  <c r="F7" i="11"/>
  <c r="F9" i="3"/>
  <c r="F10" i="3"/>
  <c r="F11" i="3"/>
  <c r="F12" i="3"/>
  <c r="F13" i="3"/>
  <c r="F14" i="3"/>
  <c r="F15" i="3"/>
  <c r="F8" i="3"/>
  <c r="F16" i="3" l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9" i="4"/>
  <c r="L8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9" i="4"/>
  <c r="G8" i="4"/>
  <c r="G46" i="4" s="1"/>
  <c r="M11" i="4" l="1"/>
  <c r="M9" i="4"/>
  <c r="M17" i="4"/>
  <c r="M19" i="4"/>
  <c r="M12" i="4"/>
  <c r="M20" i="4"/>
  <c r="M10" i="4"/>
  <c r="M18" i="4"/>
  <c r="M14" i="4"/>
  <c r="M21" i="4"/>
  <c r="M15" i="4"/>
  <c r="M26" i="4"/>
  <c r="M16" i="4"/>
  <c r="M28" i="4"/>
  <c r="M30" i="4"/>
  <c r="M31" i="4"/>
  <c r="M13" i="4"/>
  <c r="M33" i="4"/>
  <c r="M22" i="4"/>
  <c r="M23" i="4"/>
  <c r="M34" i="4"/>
  <c r="M35" i="4"/>
  <c r="M36" i="4"/>
  <c r="M27" i="4"/>
  <c r="M25" i="4"/>
  <c r="M32" i="4"/>
  <c r="M24" i="4"/>
  <c r="M41" i="4"/>
  <c r="M42" i="4"/>
  <c r="M43" i="4"/>
  <c r="M37" i="4"/>
  <c r="M29" i="4"/>
  <c r="M44" i="4"/>
  <c r="M38" i="4"/>
  <c r="M39" i="4"/>
  <c r="M45" i="4"/>
  <c r="M40" i="4"/>
  <c r="M8" i="4"/>
  <c r="H11" i="4"/>
  <c r="H9" i="4"/>
  <c r="H17" i="4"/>
  <c r="H19" i="4"/>
  <c r="H12" i="4"/>
  <c r="H20" i="4"/>
  <c r="H10" i="4"/>
  <c r="H18" i="4"/>
  <c r="H14" i="4"/>
  <c r="H21" i="4"/>
  <c r="H15" i="4"/>
  <c r="H26" i="4"/>
  <c r="H16" i="4"/>
  <c r="H28" i="4"/>
  <c r="H30" i="4"/>
  <c r="H31" i="4"/>
  <c r="H13" i="4"/>
  <c r="H33" i="4"/>
  <c r="H22" i="4"/>
  <c r="H23" i="4"/>
  <c r="H34" i="4"/>
  <c r="H35" i="4"/>
  <c r="H36" i="4"/>
  <c r="H27" i="4"/>
  <c r="H25" i="4"/>
  <c r="H32" i="4"/>
  <c r="H24" i="4"/>
  <c r="H41" i="4"/>
  <c r="H42" i="4"/>
  <c r="H43" i="4"/>
  <c r="H37" i="4"/>
  <c r="H29" i="4"/>
  <c r="H44" i="4"/>
  <c r="H38" i="4"/>
  <c r="H39" i="4"/>
  <c r="H45" i="4"/>
  <c r="H40" i="4"/>
  <c r="H8" i="4"/>
  <c r="I46" i="4"/>
  <c r="D46" i="4"/>
  <c r="C30" i="3"/>
  <c r="M16" i="3"/>
  <c r="G9" i="3"/>
  <c r="G10" i="3"/>
  <c r="G11" i="3"/>
  <c r="G12" i="3"/>
  <c r="G13" i="3"/>
  <c r="G14" i="3"/>
  <c r="G15" i="3"/>
  <c r="G8" i="3"/>
  <c r="H16" i="3"/>
  <c r="C16" i="3"/>
  <c r="E7" i="5" l="1"/>
  <c r="E8" i="5"/>
  <c r="E9" i="5"/>
  <c r="E10" i="5"/>
  <c r="E11" i="5"/>
  <c r="E12" i="5"/>
  <c r="E13" i="5"/>
  <c r="E14" i="5"/>
  <c r="J46" i="4"/>
  <c r="K46" i="4"/>
  <c r="F46" i="4"/>
  <c r="E46" i="4"/>
  <c r="J16" i="3"/>
  <c r="D16" i="3"/>
  <c r="E16" i="3"/>
  <c r="N16" i="3"/>
  <c r="O16" i="3"/>
  <c r="I16" i="3"/>
  <c r="K9" i="3"/>
  <c r="L9" i="3" s="1"/>
  <c r="K11" i="3"/>
  <c r="L11" i="3" s="1"/>
  <c r="K15" i="3"/>
  <c r="L15" i="3" s="1"/>
  <c r="K14" i="3"/>
  <c r="L14" i="3" s="1"/>
  <c r="K10" i="3"/>
  <c r="L10" i="3" s="1"/>
  <c r="K12" i="3"/>
  <c r="L12" i="3" s="1"/>
  <c r="K13" i="3"/>
  <c r="L13" i="3" s="1"/>
  <c r="K8" i="3"/>
  <c r="L8" i="3" s="1"/>
  <c r="M46" i="4" l="1"/>
  <c r="L46" i="4"/>
  <c r="H46" i="4"/>
  <c r="K16" i="3"/>
  <c r="L16" i="3" s="1"/>
  <c r="G16" i="3"/>
</calcChain>
</file>

<file path=xl/sharedStrings.xml><?xml version="1.0" encoding="utf-8"?>
<sst xmlns="http://schemas.openxmlformats.org/spreadsheetml/2006/main" count="258" uniqueCount="122">
  <si>
    <t>ΠΔΕ ΚΕΝΤΡΙΚΗΣ ΜΑΚΕΔΟΝΙΑΣ</t>
  </si>
  <si>
    <t>ΟΜΑΔΑ ΥΠΟΣΤΗΡΙΞΗΣ ΜΑΘΗΤΕΙΑΣ</t>
  </si>
  <si>
    <t>ΔΔΕ</t>
  </si>
  <si>
    <t>ΕΠΑΛ</t>
  </si>
  <si>
    <t>ΜΑΘΗΤΕΥΟΜΕΝΟΙ</t>
  </si>
  <si>
    <t>ΤΜΗΜΑΤΑ ΜΑΘΗΤΕΙΑΣ</t>
  </si>
  <si>
    <t xml:space="preserve">ΜΑΘΗΤΕΥΟΜΕΝΟΙ </t>
  </si>
  <si>
    <t>ΗΜΑΘΙΑΣ</t>
  </si>
  <si>
    <t>1ο ΕΠΑΛ ΒΕΡΟΙΑΣ</t>
  </si>
  <si>
    <t>ΣΕΡΡΩΝ</t>
  </si>
  <si>
    <t>ΑΝΑΤ. ΘΕΣ/ΝΙΚΗΣ</t>
  </si>
  <si>
    <t>ΕΠΑΛ ΒΑΣΙΛΙΚΩΝ</t>
  </si>
  <si>
    <t>ΕΠΑΛ ΣΙΔΗΡΟΚΑΣΤΡΟΥ</t>
  </si>
  <si>
    <t>ΠΕΛΛΑΣ</t>
  </si>
  <si>
    <t>2ο ΕΠΑΛ ΓΙΑΝΝΙΤΣΩΝ</t>
  </si>
  <si>
    <t>ΠΙΕΡΙΑΣ</t>
  </si>
  <si>
    <t>1ο ΕΠΑΛ ΣΕΡΡΩΝ</t>
  </si>
  <si>
    <t>ΚΙΛΚΙΣ</t>
  </si>
  <si>
    <t>1ο ΕΠΑΛ ΚΑΤΕΡΙΝΗΣ</t>
  </si>
  <si>
    <t>ΣΥΝΟΛΟ</t>
  </si>
  <si>
    <t>1ο ΕΠΑΛ ΑΜΠΕΛΟΚΗΠΩΝ</t>
  </si>
  <si>
    <t>2ο ΕΠΑΛ ΚΑΤΕΡΙΝΗΣ</t>
  </si>
  <si>
    <t>%</t>
  </si>
  <si>
    <t>ΕΠΑΛ ΝΙΓΡΙΤΑΣ</t>
  </si>
  <si>
    <t>ΕΠΑΛ ΑΓΙΟΥ ΑΘΑΝΑΣΙΟΥ</t>
  </si>
  <si>
    <t>ΕΠΑΛ ΝΕΑΣ ΖΙΧΝΗΣ</t>
  </si>
  <si>
    <t>1ο ΕΠΑΛ ΚΑΛΑΜΑΡΙΑΣ</t>
  </si>
  <si>
    <t>1ο ΕΠΑΛ ΚΙΛΚΙΣ</t>
  </si>
  <si>
    <t>ΕΠΑΛ ΠΟΛΙΧΝΗΣ</t>
  </si>
  <si>
    <t>1ο ΕΠΑΛ ΕΔΕΣΣΑΣ</t>
  </si>
  <si>
    <t>1ο ΕΠΑΛ ΓΙΑΝΝΙΤΣΩΝ</t>
  </si>
  <si>
    <t>ΣΥΝΟΛΑ</t>
  </si>
  <si>
    <t>Α/Α</t>
  </si>
  <si>
    <t>1ο ΕΠΑΛ ΘΕΣΣΑΛΟΝΙΚΗΣ</t>
  </si>
  <si>
    <t>7ο ΕΠΑΛ ΘΕΣΣΑΛΟΝΙΚΗΣ</t>
  </si>
  <si>
    <t>12ο ΕΠΑΛ ΘΕΣΣΑΛΟΝΙΚΗΣ</t>
  </si>
  <si>
    <t>15ο ΕΠΑΛ ΘΕΣΣΑΛΟΝΙΚΗΣ</t>
  </si>
  <si>
    <t>ΔΥΤΙΚΗΣ ΘΕΣ/ΝΙΚΗΣ</t>
  </si>
  <si>
    <t>1ο ΕΠΑΛ ΕΥΟΣΜΟΥ</t>
  </si>
  <si>
    <t>1ο ΕΠΑΛ ΚΟΥΦΑΛΙΩΝ</t>
  </si>
  <si>
    <t>1ο ΕΠΑΛ ΛΑΓΚΑΔΑ</t>
  </si>
  <si>
    <t>1ο ΕΠΑΛ ΝΕΑΠΟΛΗΣ</t>
  </si>
  <si>
    <t>1ο ΕΠΑΛ ΣΙΝΔΟΥ</t>
  </si>
  <si>
    <t>1ο ΕΠΑΛ ΣΤΑΥΡΟΥ</t>
  </si>
  <si>
    <t>1ο ΕΠΑΛ ΣΤΑΥΡΟΥΠΟΛΗΣ</t>
  </si>
  <si>
    <t>2ο ΕΠΑΛ ΣΤΑΥΡΟΥΠΟΛΗΣ</t>
  </si>
  <si>
    <t>1ο ΕΠΑΛ ΣΥΚΕΩΝ</t>
  </si>
  <si>
    <t>2o ΕΠΑΛ ΕΥΟΣΜΟΥ</t>
  </si>
  <si>
    <t>1ο ΕΠΑΛ ΑΞΙΟΥΠΟΛΗΣ</t>
  </si>
  <si>
    <t>2ο ΕΠΑΛ ΚΙΚΛΚΙΣ</t>
  </si>
  <si>
    <t>1ο ΕΠΑΛ ΚΡΥΑΣ ΒΡΥΣΗΣ</t>
  </si>
  <si>
    <t>ΧΑΛΚΙΔΙΚΗΣ</t>
  </si>
  <si>
    <t>ΑΝΑΤΟΛΙΚΗΣ ΘΕΣ/ΝΙΚΗΣ</t>
  </si>
  <si>
    <t>ΟΚΤΩΒΡΙΟΣ</t>
  </si>
  <si>
    <t>ΔΕΚΕΜΒΡΙΟΣ</t>
  </si>
  <si>
    <t>ΣΥΜΜΕΤΕΧΟΝΤΑ ΕΠΑΓΓΕΛΜΑΤΙΚΑ ΛΥΚΕΙΑ</t>
  </si>
  <si>
    <t>ΕΠΑΛ Ν. ΜΟΥΔΑΝΙΩΝ</t>
  </si>
  <si>
    <t>ΕΠΑΛ ΑΛΕΞΑΝΔΡΕΙΑΣ</t>
  </si>
  <si>
    <t>2ο ΕΠΑΛ ΣΕΡΡΩΝ</t>
  </si>
  <si>
    <t>8ο ΕΠΑΛ ΘΕΣΣΑΛΟΝΙΚΗΣ</t>
  </si>
  <si>
    <t>ΑΡΙΘΜΟΣ ΗΜΕΡΗΣΙΩΝ ΕΠΑΛ ΑΝΑ ΔΔΕ</t>
  </si>
  <si>
    <t>ΣΥΜΜΕΤΕΧΟΝΤΑ ΕΠΑΛ ΑΝΑ ΔΔΕ</t>
  </si>
  <si>
    <t>ΕΠΑΛ ΑΙΓΙΝΙΟΥ</t>
  </si>
  <si>
    <t>ΕΠΑΛ ΝΑΟΥΣΑΣ</t>
  </si>
  <si>
    <t>ΕΠΑΛ ΑΡΙΔΑΙΑΣ</t>
  </si>
  <si>
    <t>ΕΠΑΛ ΕΠΑΝΟΜΗΣ</t>
  </si>
  <si>
    <t xml:space="preserve">ΕΠΑΛ ΠΟΥ ΔΕΝ ΣΥΜΜΕΤΕΙΧΑΝ </t>
  </si>
  <si>
    <t>ΕΠΑΛ ΡΟΔΟΠΟΛΗΣ</t>
  </si>
  <si>
    <t>ΕΠΑΛ ΑΡΝΑΙΑΣ, ΕΠΑΛ ΠΟΛΥΓΥΡΟΥ, ΕΠΑΛ ΝΙΚΗΤΗΣ, ΕΠΑΛ ΚΑΣΣΑΝΔΡΕΙΑΣ</t>
  </si>
  <si>
    <t>ΜΑΡΤΙΟΣ</t>
  </si>
  <si>
    <t>2017Α΄</t>
  </si>
  <si>
    <t>2017Β΄</t>
  </si>
  <si>
    <t xml:space="preserve">2017Β΄ </t>
  </si>
  <si>
    <t>ΣΥΝΟΛΟ 2017</t>
  </si>
  <si>
    <t>2017 Α΄</t>
  </si>
  <si>
    <t>2017 Β΄</t>
  </si>
  <si>
    <t xml:space="preserve">2017 Α΄ </t>
  </si>
  <si>
    <t>ΣΧ.ΕΤΟΣ</t>
  </si>
  <si>
    <t>ΕΙΔΙΚΟΤΗΤΕΣ</t>
  </si>
  <si>
    <t>ΤΜΗΜΑΤΑ</t>
  </si>
  <si>
    <t>ΜΑΘHTΕΥΟΜΕΝΟΙ,ΕΣ</t>
  </si>
  <si>
    <t>2016-17</t>
  </si>
  <si>
    <t>2017-18</t>
  </si>
  <si>
    <t>ΔΙΑΦΟΡΑ</t>
  </si>
  <si>
    <t>ΣΥΝΟΛΟ 2017Β΄</t>
  </si>
  <si>
    <t>ΜΑΘΗΤΕΙΑ ΕΠΑΛ - ΕΤΟΣ 2017</t>
  </si>
  <si>
    <t>Το 22% της συνολικής πανελλαδικής αύξησης των μαθητευομένων ΕΠΑΛ, στο μεταλυκειακό έτος-τάξη μαθητείας,</t>
  </si>
  <si>
    <t>ΕΠΑΛ ΗΡΑΚΛΕΙΑΣ ΣΕΡΡΩΝ</t>
  </si>
  <si>
    <t>οφείλεται στη συμμετοχή των σχολείων της ΠΔΕ Κεντρικής Μακεδονίας (745 θέσεις μαθητείας στις συνολικά 3.452).</t>
  </si>
  <si>
    <t>ΕΙΔΙΚΟΤΗΤΑ</t>
  </si>
  <si>
    <t>ΑΡΙΘΜΟΣ ΜΑΘΗΤΕΥΟΜΕΝΩΝ</t>
  </si>
  <si>
    <t>ΤΕΧΝΙΚΟΣ ΟΧΗΜΑΤΩΝ</t>
  </si>
  <si>
    <t>ΤΕΧΝΙΚΟΣ  ΗΛΕΚΤΡΟΛΟΓΙΚΩΝ ΣΥΣΤΗΜΑΤΩΝ, ΕΓΚΑΤΑΣΤΑΣΕΩΝ ΚΑΙ ΔΙΚΤΥΩΝ</t>
  </si>
  <si>
    <t>ΒΟΗΘΟΣ ΝΟΣΗΛΕΥΤΗ</t>
  </si>
  <si>
    <t>ΥΠΑΛΛΗΛΟΣ ΔΙΟΙΚΗΣΗΣ ΚΑΙ ΟΙΚΟΝΟΜΙΚΩΝ</t>
  </si>
  <si>
    <t>ΤΕΧΝΙΚΟΣ ΗΛΕΚΤΡΟΝΙΚΩΝ ΚΑΙ ΥΠΟΛΟΓΙΣΤΙΚΩΝ ΣΥΣΤΗΜΑΤΩΝ, ΕΓΚΑΤΑΣΤΑΣΕΩΝ, ΔΙΚΤΥΩΝ ΚΑΙ ΤΗΛΕΠΙΚΟΙΝΩΝΙΩΝ</t>
  </si>
  <si>
    <t>ΒΟΗΘΟΣ ΒΡΕΦΟΝΗΠΙΟΚΟΜΩΝ</t>
  </si>
  <si>
    <t>ΤΕΧΝΙΚΟΣ ΕΦΑΡΜΟΓΩΝ ΠΛΗΡΟΦΟΡΙΚΗΣ</t>
  </si>
  <si>
    <t>ΤΕΧΝΙΚΟΣ ΕΓΚΑΤΑΣΤΑΣΕΩΝ ΨΥΞΗΣ, ΑΕΡΙΣΜΟΥ ΚΑΙ ΚΛΙΜΑΤΙΣΜΟΥ</t>
  </si>
  <si>
    <t>ΤΕΧΝΙΚΟΣ ΦΥΤΙΚΗΣ ΠΑΡΑΓΩΓΗΣ</t>
  </si>
  <si>
    <t>ΤΕΧΝΙΚΟΣ ΤΕΧΝΟΛΟΓΙΑΣ ΤΡΟΦΙΜΩΝ ΚΑΙ ΠΟΤΩΝ</t>
  </si>
  <si>
    <t>ΤΕΧΝΙΚΟΣ ΑΙΣΘΗΤΙΚΗΣ ΤΕΧΝΗΣ</t>
  </si>
  <si>
    <t>ΒΟΗΘΟΣ ΦΥΣΙΟΘΕΡΑΠΕΥΤΗ</t>
  </si>
  <si>
    <t>ΥΠΑΛΛΗΛΟΣ ΤΟΥΡΙΣΤΙΚΩΝ ΕΠΙΧΕΙΡΗΣΕΩΝ</t>
  </si>
  <si>
    <t>ΓΡΑΦΙΚΩΝ ΤΕΧΝΩΝ</t>
  </si>
  <si>
    <t>ΤΕΧΝΙΚΟΣ ΙΑΤΡΙΚΩΝ ΚΑΙ ΒΙΟΛΟΓΙΚΩΝ ΕΡΓΑΣΤΗΡΙΩΝ</t>
  </si>
  <si>
    <t>ΑΡΙΘΜΟΣ ΜΑΘΗΤΕΥΟΜΕΝΩΝ Β΄ ΦΑΣΗΣ ΜΑΘΗΤΕΙΑΣ 2017</t>
  </si>
  <si>
    <t>ΣΧΕΔΙΑΣΤΗΣ ΔΟΜΙΚΩΝ ΕΡΓΩΝ ΚΑΙ ΓΕΩΠΛΗΡΟΦΟΡΙΚΗΣ</t>
  </si>
  <si>
    <t xml:space="preserve"> ΟΚΤΩΒΡΙΟΣ 2017</t>
  </si>
  <si>
    <t>ΔΕΚΕΜΒΡΙΟΣ 2017</t>
  </si>
  <si>
    <t>ΤΕΧΝΙΚΟΣ ΗΛΕΚΤΡΟΝΙΚΩΝ ΚΑΙ ΥΠΟΛΟΓΙΣΤΙΚΩΝ ΣΥΣΤΗΜΑΤΩΝ, ΕΓΚΑΤΑΣΤΑΣΕΩΝ, ΔΙΚΤΥΩΝ ΚΑΙ ΤΗΛ/ΝΙΩΝ</t>
  </si>
  <si>
    <t>ΜΑΘΗΤΕΙΑ ΕΠΑΛ - Β΄ ΦΑΣΗ 2017</t>
  </si>
  <si>
    <t>ΣΥΜΜΕΤΕΧΟΝΤΕΣ ΝΟΜΟΙ ΠΕΡΙΦΕΡΕΙΑΣ</t>
  </si>
  <si>
    <r>
      <rPr>
        <b/>
        <sz val="11"/>
        <color theme="1"/>
        <rFont val="Times New Roman"/>
        <family val="1"/>
        <charset val="161"/>
      </rPr>
      <t xml:space="preserve">ΠΔΕ ΚΕΝΤΡΙΚΗΣ ΜΑΚΕΔΟΝΙΑΣ                                                                                       </t>
    </r>
    <r>
      <rPr>
        <sz val="11"/>
        <color theme="1"/>
        <rFont val="Times New Roman"/>
        <family val="1"/>
        <charset val="161"/>
      </rPr>
      <t>ΜΕΤΑΛΥΚΕΙΑΚΟ ΕΤΟΣ-ΤΑΞΗ ΜΑΘΗΤΕΙΑΣ ΕΠΑΛ (ΕΤΟΣ 2017)</t>
    </r>
  </si>
  <si>
    <r>
      <rPr>
        <b/>
        <sz val="11"/>
        <color theme="1"/>
        <rFont val="Times New Roman"/>
        <family val="1"/>
        <charset val="161"/>
      </rPr>
      <t xml:space="preserve">ΕΛΛΑΔΑ (ΣΥΝΟΛΟ)                                                                                  </t>
    </r>
    <r>
      <rPr>
        <sz val="11"/>
        <color theme="1"/>
        <rFont val="Times New Roman"/>
        <family val="1"/>
        <charset val="161"/>
      </rPr>
      <t xml:space="preserve"> ΜΕΤΑΛΥΚΕΙΑΚΟ ΕΤΟΣ-ΤΑΞΗ ΜΑΘΗΤΕΙΑΣ ΕΠΑΛ (ΕΤΟΣ 2017) </t>
    </r>
  </si>
  <si>
    <t>ΘΕΣΕΙΣ ΜΑΘΗΤΕΙΑΣ</t>
  </si>
  <si>
    <t>ΣΥΝΟΛΟ ΕΤΟΥΣ</t>
  </si>
  <si>
    <t>ΔΙΕΥΘΥΝΣΗ Β/ΘΜΙΑΣ ΕΚΠΑΙΔΕΥΣΗΣ</t>
  </si>
  <si>
    <t>Α΄ ΦΑΣΗ 2017</t>
  </si>
  <si>
    <t>Β΄ ΦΑΣΗ 2017</t>
  </si>
  <si>
    <r>
      <t xml:space="preserve">ΠΔΕ ΚΕΝΤΡΙΚΗΣ ΜΑΚΕΔΟΝΙΑΣ                                                                                                      </t>
    </r>
    <r>
      <rPr>
        <sz val="11"/>
        <color rgb="FF000000"/>
        <rFont val="Times New Roman"/>
        <family val="1"/>
        <charset val="161"/>
      </rPr>
      <t>ΜΕΤΑΛΥΚΕΙΑΚΟ ΕΤΟΣ-ΤΑΞΗ ΜΑΘΗΤΕΙΑΣ ΕΠΑΛ (ΕΤΟΣ 2017)</t>
    </r>
  </si>
  <si>
    <t>ΕΠΑΛ ΕΛΕΥΘΕΡΙΟΥ ΚΟΡΔΕΛΙΟΥ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</si>
</sst>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rgb="FF002060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b/>
      <sz val="12"/>
      <color rgb="FF002060"/>
      <name val="Calibri"/>
      <family val="2"/>
      <charset val="161"/>
      <scheme val="minor"/>
    </font>
    <font>
      <b/>
      <sz val="11"/>
      <color theme="1"/>
      <name val="Times New Roman"/>
      <family val="1"/>
      <charset val="161"/>
    </font>
    <font>
      <b/>
      <sz val="12"/>
      <color rgb="FF002060"/>
      <name val="Times New Roman"/>
      <family val="1"/>
      <charset val="161"/>
    </font>
    <font>
      <b/>
      <sz val="10.5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1"/>
      <color theme="1"/>
      <name val="Times New Roman"/>
      <family val="1"/>
      <charset val="161"/>
    </font>
    <font>
      <b/>
      <sz val="11"/>
      <color rgb="FF000000"/>
      <name val="Times New Roman"/>
      <family val="1"/>
      <charset val="161"/>
    </font>
    <font>
      <sz val="11"/>
      <color rgb="FF000000"/>
      <name val="Times New Roman"/>
      <family val="1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7" fillId="3" borderId="12" xfId="0" applyFont="1" applyFill="1" applyBorder="1"/>
    <xf numFmtId="0" fontId="7" fillId="3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Fill="1"/>
    <xf numFmtId="9" fontId="3" fillId="0" borderId="0" xfId="1" applyFont="1"/>
    <xf numFmtId="0" fontId="3" fillId="3" borderId="3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2" borderId="3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4" fillId="2" borderId="4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0" fillId="0" borderId="18" xfId="0" applyBorder="1"/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10" fillId="3" borderId="0" xfId="0" applyFont="1" applyFill="1"/>
    <xf numFmtId="0" fontId="3" fillId="3" borderId="11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7" fillId="2" borderId="33" xfId="0" applyFont="1" applyFill="1" applyBorder="1"/>
    <xf numFmtId="0" fontId="7" fillId="2" borderId="18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7" fillId="2" borderId="26" xfId="0" applyFont="1" applyFill="1" applyBorder="1"/>
    <xf numFmtId="0" fontId="7" fillId="2" borderId="23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3" borderId="3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11" fillId="0" borderId="0" xfId="0" applyFont="1"/>
    <xf numFmtId="0" fontId="11" fillId="2" borderId="0" xfId="0" applyFont="1" applyFill="1"/>
    <xf numFmtId="0" fontId="12" fillId="3" borderId="0" xfId="0" applyFont="1" applyFill="1"/>
    <xf numFmtId="0" fontId="7" fillId="2" borderId="6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10" fillId="2" borderId="0" xfId="0" applyFont="1" applyFill="1"/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9" fontId="0" fillId="0" borderId="0" xfId="1" applyFont="1"/>
    <xf numFmtId="0" fontId="0" fillId="0" borderId="0" xfId="0"/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/>
    <xf numFmtId="0" fontId="3" fillId="0" borderId="0" xfId="0" applyFont="1"/>
    <xf numFmtId="0" fontId="3" fillId="2" borderId="0" xfId="0" applyFont="1" applyFill="1"/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5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/>
    <xf numFmtId="0" fontId="7" fillId="0" borderId="0" xfId="0" applyFont="1"/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3" borderId="6" xfId="0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65" fontId="7" fillId="0" borderId="1" xfId="1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6" fillId="3" borderId="1" xfId="0" applyFont="1" applyFill="1" applyBorder="1" applyAlignment="1">
      <alignment horizontal="right"/>
    </xf>
    <xf numFmtId="0" fontId="7" fillId="3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9" fontId="11" fillId="7" borderId="1" xfId="0" applyNumberFormat="1" applyFont="1" applyFill="1" applyBorder="1" applyAlignment="1">
      <alignment horizontal="center" vertical="center"/>
    </xf>
    <xf numFmtId="9" fontId="11" fillId="7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9" fontId="3" fillId="2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3" fillId="3" borderId="12" xfId="0" applyFont="1" applyFill="1" applyBorder="1" applyAlignment="1">
      <alignment horizontal="right" vertical="center"/>
    </xf>
    <xf numFmtId="0" fontId="3" fillId="3" borderId="43" xfId="0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43" xfId="0" applyFont="1" applyFill="1" applyBorder="1" applyAlignment="1">
      <alignment horizontal="right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ΠΔΕ</a:t>
            </a:r>
            <a:r>
              <a:rPr lang="el-GR" baseline="0"/>
              <a:t> ΚΕΝΤΡ. ΜΑΚΕΔΟΝΙΑΣ - ΜΑΘΗΤΕΙΑ ΑΠΟΦΟΙΤΩΝ ΕΠΑΛ - ΕΤΟΥΣ 2017</a:t>
            </a:r>
            <a:endParaRPr lang="el-GR"/>
          </a:p>
        </c:rich>
      </c:tx>
      <c:layout/>
      <c:overlay val="0"/>
      <c:spPr>
        <a:solidFill>
          <a:srgbClr val="FFFF00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'ΣΤΑΤΙΣΤΙΚΑ ΑΝΑ ΔΔΕ '!$C$21</c:f>
              <c:strCache>
                <c:ptCount val="1"/>
                <c:pt idx="0">
                  <c:v>Α΄ ΦΑΣΗ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'ΣΤΑΤΙΣΤΙΚΑ ΑΝΑ ΔΔΕ '!$B$22:$B$29</c:f>
              <c:strCache>
                <c:ptCount val="8"/>
                <c:pt idx="0">
                  <c:v>ΔΥΤΙΚΗΣ ΘΕΣ/ΝΙΚΗΣ</c:v>
                </c:pt>
                <c:pt idx="1">
                  <c:v>ΑΝΑΤΟΛΙΚΗΣ ΘΕΣ/ΝΙΚΗΣ</c:v>
                </c:pt>
                <c:pt idx="2">
                  <c:v>ΣΕΡΡΩΝ</c:v>
                </c:pt>
                <c:pt idx="3">
                  <c:v>ΠΕΛΛΑΣ</c:v>
                </c:pt>
                <c:pt idx="4">
                  <c:v>ΗΜΑΘΙΑΣ</c:v>
                </c:pt>
                <c:pt idx="5">
                  <c:v>ΠΙΕΡΙΑΣ</c:v>
                </c:pt>
                <c:pt idx="6">
                  <c:v>ΚΙΛΚΙΣ</c:v>
                </c:pt>
                <c:pt idx="7">
                  <c:v>ΧΑΛΚΙΔΙΚΗΣ</c:v>
                </c:pt>
              </c:strCache>
            </c:strRef>
          </c:cat>
          <c:val>
            <c:numRef>
              <c:f>'ΣΤΑΤΙΣΤΙΚΑ ΑΝΑ ΔΔΕ '!$C$22:$C$29</c:f>
              <c:numCache>
                <c:formatCode>General</c:formatCode>
                <c:ptCount val="8"/>
                <c:pt idx="0">
                  <c:v>8</c:v>
                </c:pt>
                <c:pt idx="1">
                  <c:v>46</c:v>
                </c:pt>
                <c:pt idx="2">
                  <c:v>66</c:v>
                </c:pt>
                <c:pt idx="3">
                  <c:v>29</c:v>
                </c:pt>
                <c:pt idx="4">
                  <c:v>34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'ΣΤΑΤΙΣΤΙΚΑ ΑΝΑ ΔΔΕ '!$D$21</c:f>
              <c:strCache>
                <c:ptCount val="1"/>
                <c:pt idx="0">
                  <c:v>Β΄ ΦΑΣΗ 2017</c:v>
                </c:pt>
              </c:strCache>
            </c:strRef>
          </c:tx>
          <c:invertIfNegative val="0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sz="1200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'ΣΤΑΤΙΣΤΙΚΑ ΑΝΑ ΔΔΕ '!$B$22:$B$29</c:f>
              <c:strCache>
                <c:ptCount val="8"/>
                <c:pt idx="0">
                  <c:v>ΔΥΤΙΚΗΣ ΘΕΣ/ΝΙΚΗΣ</c:v>
                </c:pt>
                <c:pt idx="1">
                  <c:v>ΑΝΑΤΟΛΙΚΗΣ ΘΕΣ/ΝΙΚΗΣ</c:v>
                </c:pt>
                <c:pt idx="2">
                  <c:v>ΣΕΡΡΩΝ</c:v>
                </c:pt>
                <c:pt idx="3">
                  <c:v>ΠΕΛΛΑΣ</c:v>
                </c:pt>
                <c:pt idx="4">
                  <c:v>ΗΜΑΘΙΑΣ</c:v>
                </c:pt>
                <c:pt idx="5">
                  <c:v>ΠΙΕΡΙΑΣ</c:v>
                </c:pt>
                <c:pt idx="6">
                  <c:v>ΚΙΛΚΙΣ</c:v>
                </c:pt>
                <c:pt idx="7">
                  <c:v>ΧΑΛΚΙΔΙΚΗΣ</c:v>
                </c:pt>
              </c:strCache>
            </c:strRef>
          </c:cat>
          <c:val>
            <c:numRef>
              <c:f>'ΣΤΑΤΙΣΤΙΚΑ ΑΝΑ ΔΔΕ '!$D$22:$D$29</c:f>
              <c:numCache>
                <c:formatCode>General</c:formatCode>
                <c:ptCount val="8"/>
                <c:pt idx="0">
                  <c:v>214</c:v>
                </c:pt>
                <c:pt idx="1">
                  <c:v>174</c:v>
                </c:pt>
                <c:pt idx="2">
                  <c:v>107</c:v>
                </c:pt>
                <c:pt idx="3">
                  <c:v>73</c:v>
                </c:pt>
                <c:pt idx="4">
                  <c:v>55</c:v>
                </c:pt>
                <c:pt idx="5">
                  <c:v>48</c:v>
                </c:pt>
                <c:pt idx="6">
                  <c:v>42</c:v>
                </c:pt>
                <c:pt idx="7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7113816"/>
        <c:axId val="300612752"/>
        <c:axId val="0"/>
      </c:bar3DChart>
      <c:catAx>
        <c:axId val="197113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300612752"/>
        <c:crosses val="autoZero"/>
        <c:auto val="1"/>
        <c:lblAlgn val="ctr"/>
        <c:lblOffset val="100"/>
        <c:noMultiLvlLbl val="0"/>
      </c:catAx>
      <c:valAx>
        <c:axId val="300612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71138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 b="1"/>
          </a:pPr>
          <a:endParaRPr lang="el-G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l-GR" sz="1600"/>
              <a:t>ΠΔΕ</a:t>
            </a:r>
            <a:r>
              <a:rPr lang="el-GR" sz="1600" baseline="0"/>
              <a:t> ΚΕΝΤΡΙΚΗΣ ΜΑΚΕΔΟΝΙΑΣ - ΜΑΘΗΤΕΙΑ 2017Β΄ </a:t>
            </a:r>
            <a:endParaRPr lang="el-GR" sz="1600"/>
          </a:p>
        </c:rich>
      </c:tx>
      <c:layout>
        <c:manualLayout>
          <c:xMode val="edge"/>
          <c:yMode val="edge"/>
          <c:x val="0.25278260476061182"/>
          <c:y val="0.92165898617511521"/>
        </c:manualLayout>
      </c:layout>
      <c:overlay val="0"/>
      <c:spPr>
        <a:solidFill>
          <a:srgbClr val="FFFF00"/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el-GR" sz="950"/>
                      <a:t>ΤΕΧΝΙΚΟΣ ΗΛΕΚΤΡΟΝΙΚΩΝ ΚΑΙ ΥΠΟΛΟΓΙΣΤΙΚΩΝ ΣΥΣΤΗΜΑΤΩΝ, ΕΓΚ/ΣΕΩΝ, ΔΙΚΤΥΩΝ &amp;</a:t>
                    </a:r>
                    <a:r>
                      <a:rPr lang="el-GR" sz="950" baseline="0"/>
                      <a:t> </a:t>
                    </a:r>
                    <a:r>
                      <a:rPr lang="el-GR" sz="950"/>
                      <a:t>ΤΗΛ/ΝΙΩΝ
5,4%</a:t>
                    </a:r>
                    <a:endParaRPr lang="el-GR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6904510999966244E-2"/>
                  <c:y val="-7.29652603479508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l-GR" sz="950"/>
                      <a:t>ΤΕΧΝΙΚΟΣ ΤΕΧΝΟΛΟΓΙΑΣ ΤΡΟΦΙΜΩΝ ΚΑΙ ΠΟΤΩΝ
2%</a:t>
                    </a:r>
                    <a:endParaRPr lang="el-GR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248642004030719E-2"/>
                  <c:y val="-8.5648956491259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23907932141377364"/>
                  <c:y val="-6.43081866267118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.25163741104462534"/>
                  <c:y val="-2.1390280213772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50" b="1"/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'ΣΤΑΤ-ΕΙΔΙΚΟΤΗΤΕΣ'!$B$6:$B$20</c:f>
              <c:strCache>
                <c:ptCount val="15"/>
                <c:pt idx="0">
                  <c:v>ΤΕΧΝΙΚΟΣ ΟΧΗΜΑΤΩΝ</c:v>
                </c:pt>
                <c:pt idx="1">
                  <c:v>ΤΕΧΝΙΚΟΣ  ΗΛΕΚΤΡΟΛΟΓΙΚΩΝ ΣΥΣΤΗΜΑΤΩΝ, ΕΓΚΑΤΑΣΤΑΣΕΩΝ ΚΑΙ ΔΙΚΤΥΩΝ</c:v>
                </c:pt>
                <c:pt idx="2">
                  <c:v>ΒΟΗΘΟΣ ΝΟΣΗΛΕΥΤΗ</c:v>
                </c:pt>
                <c:pt idx="3">
                  <c:v>ΤΕΧΝΙΚΟΣ ΕΦΑΡΜΟΓΩΝ ΠΛΗΡΟΦΟΡΙΚΗΣ</c:v>
                </c:pt>
                <c:pt idx="4">
                  <c:v>ΒΟΗΘΟΣ ΒΡΕΦΟΝΗΠΙΟΚΟΜΩΝ</c:v>
                </c:pt>
                <c:pt idx="5">
                  <c:v>ΥΠΑΛΛΗΛΟΣ ΔΙΟΙΚΗΣΗΣ ΚΑΙ ΟΙΚΟΝΟΜΙΚΩΝ</c:v>
                </c:pt>
                <c:pt idx="6">
                  <c:v>ΤΕΧΝΙΚΟΣ ΦΥΤΙΚΗΣ ΠΑΡΑΓΩΓΗΣ</c:v>
                </c:pt>
                <c:pt idx="7">
                  <c:v>ΤΕΧΝΙΚΟΣ ΗΛΕΚΤΡΟΝΙΚΩΝ ΚΑΙ ΥΠΟΛΟΓΙΣΤΙΚΩΝ ΣΥΣΤΗΜΑΤΩΝ, ΕΓΚΑΤΑΣΤΑΣΕΩΝ, ΔΙΚΤΥΩΝ ΚΑΙ ΤΗΛΕΠΙΚΟΙΝΩΝΙΩΝ</c:v>
                </c:pt>
                <c:pt idx="8">
                  <c:v>ΤΕΧΝΙΚΟΣ ΕΓΚΑΤΑΣΤΑΣΕΩΝ ΨΥΞΗΣ, ΑΕΡΙΣΜΟΥ ΚΑΙ ΚΛΙΜΑΤΙΣΜΟΥ</c:v>
                </c:pt>
                <c:pt idx="9">
                  <c:v>ΤΕΧΝΙΚΟΣ ΤΕΧΝΟΛΟΓΙΑΣ ΤΡΟΦΙΜΩΝ ΚΑΙ ΠΟΤΩΝ</c:v>
                </c:pt>
                <c:pt idx="10">
                  <c:v>ΤΕΧΝΙΚΟΣ ΙΑΤΡΙΚΩΝ ΚΑΙ ΒΙΟΛΟΓΙΚΩΝ ΕΡΓΑΣΤΗΡΙΩΝ</c:v>
                </c:pt>
                <c:pt idx="11">
                  <c:v>ΒΟΗΘΟΣ ΦΥΣΙΟΘΕΡΑΠΕΥΤΗ</c:v>
                </c:pt>
                <c:pt idx="12">
                  <c:v>ΤΕΧΝΙΚΟΣ ΑΙΣΘΗΤΙΚΗΣ ΤΕΧΝΗΣ</c:v>
                </c:pt>
                <c:pt idx="13">
                  <c:v>ΥΠΑΛΛΗΛΟΣ ΤΟΥΡΙΣΤΙΚΩΝ ΕΠΙΧΕΙΡΗΣΕΩΝ</c:v>
                </c:pt>
                <c:pt idx="14">
                  <c:v>ΓΡΑΦΙΚΩΝ ΤΕΧΝΩΝ</c:v>
                </c:pt>
              </c:strCache>
            </c:strRef>
          </c:cat>
          <c:val>
            <c:numRef>
              <c:f>'ΣΤΑΤ-ΕΙΔΙΚΟΤΗΤΕΣ'!$C$6:$C$20</c:f>
              <c:numCache>
                <c:formatCode>General</c:formatCode>
                <c:ptCount val="15"/>
                <c:pt idx="0">
                  <c:v>158</c:v>
                </c:pt>
                <c:pt idx="1">
                  <c:v>102</c:v>
                </c:pt>
                <c:pt idx="2">
                  <c:v>82</c:v>
                </c:pt>
                <c:pt idx="3">
                  <c:v>71</c:v>
                </c:pt>
                <c:pt idx="4">
                  <c:v>69</c:v>
                </c:pt>
                <c:pt idx="5">
                  <c:v>66</c:v>
                </c:pt>
                <c:pt idx="6">
                  <c:v>50</c:v>
                </c:pt>
                <c:pt idx="7">
                  <c:v>40</c:v>
                </c:pt>
                <c:pt idx="8">
                  <c:v>27</c:v>
                </c:pt>
                <c:pt idx="9">
                  <c:v>19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9</c:v>
                </c:pt>
                <c:pt idx="14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Γράφημα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Γράφημα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0"/>
  <sheetViews>
    <sheetView tabSelected="1" workbookViewId="0">
      <selection activeCell="J26" sqref="J26"/>
    </sheetView>
  </sheetViews>
  <sheetFormatPr defaultRowHeight="15" x14ac:dyDescent="0.25"/>
  <cols>
    <col min="1" max="1" width="4.42578125" bestFit="1" customWidth="1"/>
    <col min="2" max="2" width="24" customWidth="1"/>
    <col min="3" max="3" width="9.28515625" bestFit="1" customWidth="1"/>
    <col min="4" max="4" width="11.28515625" bestFit="1" customWidth="1"/>
    <col min="5" max="5" width="12.5703125" bestFit="1" customWidth="1"/>
    <col min="6" max="8" width="9.140625" style="9"/>
    <col min="9" max="9" width="11.28515625" bestFit="1" customWidth="1"/>
    <col min="10" max="10" width="12.5703125" bestFit="1" customWidth="1"/>
    <col min="11" max="11" width="8.7109375" style="9" bestFit="1" customWidth="1"/>
    <col min="12" max="13" width="8.7109375" style="9" customWidth="1"/>
    <col min="14" max="14" width="11.28515625" bestFit="1" customWidth="1"/>
    <col min="15" max="15" width="12.5703125" bestFit="1" customWidth="1"/>
    <col min="17" max="17" width="18.85546875" style="3" bestFit="1" customWidth="1"/>
    <col min="18" max="18" width="14.85546875" style="3" customWidth="1"/>
  </cols>
  <sheetData>
    <row r="1" spans="1:18" x14ac:dyDescent="0.25">
      <c r="A1" s="9" t="s">
        <v>0</v>
      </c>
      <c r="I1" s="9"/>
      <c r="J1" s="19"/>
      <c r="K1"/>
      <c r="L1"/>
      <c r="M1"/>
      <c r="N1" s="10"/>
      <c r="Q1" s="10"/>
    </row>
    <row r="2" spans="1:18" x14ac:dyDescent="0.25">
      <c r="A2" s="1" t="s">
        <v>1</v>
      </c>
      <c r="D2" s="20"/>
      <c r="F2" s="21"/>
      <c r="G2" s="21"/>
      <c r="H2" s="21"/>
      <c r="I2" s="21"/>
      <c r="J2" s="19"/>
      <c r="K2"/>
      <c r="L2"/>
      <c r="M2"/>
      <c r="N2" s="10"/>
      <c r="Q2" s="10"/>
    </row>
    <row r="3" spans="1:18" ht="15.75" x14ac:dyDescent="0.25">
      <c r="A3" s="51" t="s">
        <v>85</v>
      </c>
      <c r="B3" s="2"/>
      <c r="C3" s="2"/>
      <c r="D3" s="2"/>
      <c r="I3" s="9"/>
      <c r="J3" s="19"/>
      <c r="K3"/>
      <c r="L3"/>
      <c r="M3"/>
      <c r="N3" s="10"/>
      <c r="Q3" s="10"/>
    </row>
    <row r="4" spans="1:18" ht="15.75" thickBot="1" x14ac:dyDescent="0.3"/>
    <row r="5" spans="1:18" ht="34.5" customHeight="1" thickBot="1" x14ac:dyDescent="0.3">
      <c r="A5" s="43" t="s">
        <v>32</v>
      </c>
      <c r="B5" s="44" t="s">
        <v>2</v>
      </c>
      <c r="C5" s="211" t="s">
        <v>4</v>
      </c>
      <c r="D5" s="212"/>
      <c r="E5" s="212"/>
      <c r="F5" s="212"/>
      <c r="G5" s="213"/>
      <c r="H5" s="211" t="s">
        <v>5</v>
      </c>
      <c r="I5" s="212"/>
      <c r="J5" s="212"/>
      <c r="K5" s="212"/>
      <c r="L5" s="213"/>
      <c r="M5" s="211" t="s">
        <v>55</v>
      </c>
      <c r="N5" s="212"/>
      <c r="O5" s="213"/>
    </row>
    <row r="6" spans="1:18" ht="22.5" customHeight="1" thickBot="1" x14ac:dyDescent="0.3">
      <c r="A6" s="45"/>
      <c r="B6" s="23"/>
      <c r="C6" s="31" t="s">
        <v>70</v>
      </c>
      <c r="D6" s="214" t="s">
        <v>71</v>
      </c>
      <c r="E6" s="215"/>
      <c r="F6" s="216"/>
      <c r="G6" s="217" t="s">
        <v>73</v>
      </c>
      <c r="H6" s="31" t="s">
        <v>70</v>
      </c>
      <c r="I6" s="214" t="s">
        <v>71</v>
      </c>
      <c r="J6" s="215"/>
      <c r="K6" s="216"/>
      <c r="L6" s="217" t="s">
        <v>73</v>
      </c>
      <c r="M6" s="144" t="s">
        <v>70</v>
      </c>
      <c r="N6" s="214" t="s">
        <v>72</v>
      </c>
      <c r="O6" s="216"/>
    </row>
    <row r="7" spans="1:18" ht="21.75" customHeight="1" thickBot="1" x14ac:dyDescent="0.3">
      <c r="A7" s="46"/>
      <c r="B7" s="24"/>
      <c r="C7" s="32" t="s">
        <v>69</v>
      </c>
      <c r="D7" s="138" t="s">
        <v>53</v>
      </c>
      <c r="E7" s="139" t="s">
        <v>54</v>
      </c>
      <c r="F7" s="140" t="s">
        <v>19</v>
      </c>
      <c r="G7" s="218"/>
      <c r="H7" s="32" t="s">
        <v>69</v>
      </c>
      <c r="I7" s="141" t="s">
        <v>53</v>
      </c>
      <c r="J7" s="142" t="s">
        <v>54</v>
      </c>
      <c r="K7" s="143" t="s">
        <v>19</v>
      </c>
      <c r="L7" s="218"/>
      <c r="M7" s="145" t="s">
        <v>69</v>
      </c>
      <c r="N7" s="141" t="s">
        <v>53</v>
      </c>
      <c r="O7" s="143" t="s">
        <v>54</v>
      </c>
    </row>
    <row r="8" spans="1:18" x14ac:dyDescent="0.25">
      <c r="A8" s="46">
        <v>1</v>
      </c>
      <c r="B8" s="25" t="s">
        <v>37</v>
      </c>
      <c r="C8" s="33">
        <v>8</v>
      </c>
      <c r="D8" s="29">
        <v>168</v>
      </c>
      <c r="E8" s="134">
        <v>46</v>
      </c>
      <c r="F8" s="137">
        <f>SUM(D8:E8)</f>
        <v>214</v>
      </c>
      <c r="G8" s="28">
        <f>C8+F8</f>
        <v>222</v>
      </c>
      <c r="H8" s="33">
        <v>1</v>
      </c>
      <c r="I8" s="36">
        <v>17</v>
      </c>
      <c r="J8" s="27">
        <v>5</v>
      </c>
      <c r="K8" s="60">
        <f t="shared" ref="K8:K15" si="0">SUM(I8:J8)</f>
        <v>22</v>
      </c>
      <c r="L8" s="28">
        <f>K8+H8</f>
        <v>23</v>
      </c>
      <c r="M8" s="146">
        <v>1</v>
      </c>
      <c r="N8" s="150">
        <v>11</v>
      </c>
      <c r="O8" s="47">
        <v>4</v>
      </c>
    </row>
    <row r="9" spans="1:18" x14ac:dyDescent="0.25">
      <c r="A9" s="46">
        <v>2</v>
      </c>
      <c r="B9" s="26" t="s">
        <v>52</v>
      </c>
      <c r="C9" s="34">
        <v>46</v>
      </c>
      <c r="D9" s="30">
        <v>115</v>
      </c>
      <c r="E9" s="135">
        <v>59</v>
      </c>
      <c r="F9" s="137">
        <f t="shared" ref="F9:F15" si="1">SUM(D9:E9)</f>
        <v>174</v>
      </c>
      <c r="G9" s="22">
        <f t="shared" ref="G9:G16" si="2">C9+F9</f>
        <v>220</v>
      </c>
      <c r="H9" s="34">
        <v>7</v>
      </c>
      <c r="I9" s="35">
        <v>12</v>
      </c>
      <c r="J9" s="6">
        <v>7</v>
      </c>
      <c r="K9" s="61">
        <f t="shared" si="0"/>
        <v>19</v>
      </c>
      <c r="L9" s="22">
        <f t="shared" ref="L9:L16" si="3">K9+H9</f>
        <v>26</v>
      </c>
      <c r="M9" s="147">
        <v>5</v>
      </c>
      <c r="N9" s="151">
        <v>6</v>
      </c>
      <c r="O9" s="48">
        <v>5</v>
      </c>
    </row>
    <row r="10" spans="1:18" x14ac:dyDescent="0.25">
      <c r="A10" s="46">
        <v>3</v>
      </c>
      <c r="B10" s="25" t="s">
        <v>9</v>
      </c>
      <c r="C10" s="34">
        <v>66</v>
      </c>
      <c r="D10" s="30">
        <v>26</v>
      </c>
      <c r="E10" s="135">
        <v>81</v>
      </c>
      <c r="F10" s="137">
        <f t="shared" si="1"/>
        <v>107</v>
      </c>
      <c r="G10" s="22">
        <f t="shared" si="2"/>
        <v>173</v>
      </c>
      <c r="H10" s="34">
        <v>12</v>
      </c>
      <c r="I10" s="35">
        <v>3</v>
      </c>
      <c r="J10" s="6">
        <v>13</v>
      </c>
      <c r="K10" s="61">
        <f t="shared" si="0"/>
        <v>16</v>
      </c>
      <c r="L10" s="22">
        <f t="shared" si="3"/>
        <v>28</v>
      </c>
      <c r="M10" s="147">
        <v>6</v>
      </c>
      <c r="N10" s="151">
        <v>2</v>
      </c>
      <c r="O10" s="48">
        <v>6</v>
      </c>
    </row>
    <row r="11" spans="1:18" x14ac:dyDescent="0.25">
      <c r="A11" s="46">
        <v>4</v>
      </c>
      <c r="B11" s="25" t="s">
        <v>13</v>
      </c>
      <c r="C11" s="34">
        <v>29</v>
      </c>
      <c r="D11" s="30">
        <v>45</v>
      </c>
      <c r="E11" s="135">
        <v>28</v>
      </c>
      <c r="F11" s="137">
        <f t="shared" si="1"/>
        <v>73</v>
      </c>
      <c r="G11" s="22">
        <f t="shared" si="2"/>
        <v>102</v>
      </c>
      <c r="H11" s="34">
        <v>4</v>
      </c>
      <c r="I11" s="35">
        <v>6</v>
      </c>
      <c r="J11" s="6">
        <v>5</v>
      </c>
      <c r="K11" s="61">
        <f t="shared" si="0"/>
        <v>11</v>
      </c>
      <c r="L11" s="22">
        <f t="shared" si="3"/>
        <v>15</v>
      </c>
      <c r="M11" s="147">
        <v>4</v>
      </c>
      <c r="N11" s="151">
        <v>4</v>
      </c>
      <c r="O11" s="48">
        <v>4</v>
      </c>
    </row>
    <row r="12" spans="1:18" x14ac:dyDescent="0.25">
      <c r="A12" s="46">
        <v>5</v>
      </c>
      <c r="B12" s="25" t="s">
        <v>7</v>
      </c>
      <c r="C12" s="34">
        <v>34</v>
      </c>
      <c r="D12" s="30">
        <v>21</v>
      </c>
      <c r="E12" s="135">
        <v>34</v>
      </c>
      <c r="F12" s="137">
        <f t="shared" si="1"/>
        <v>55</v>
      </c>
      <c r="G12" s="22">
        <f t="shared" si="2"/>
        <v>89</v>
      </c>
      <c r="H12" s="34">
        <v>5</v>
      </c>
      <c r="I12" s="35">
        <v>3</v>
      </c>
      <c r="J12" s="6">
        <v>5</v>
      </c>
      <c r="K12" s="61">
        <f t="shared" si="0"/>
        <v>8</v>
      </c>
      <c r="L12" s="22">
        <f t="shared" si="3"/>
        <v>13</v>
      </c>
      <c r="M12" s="147">
        <v>2</v>
      </c>
      <c r="N12" s="151">
        <v>1</v>
      </c>
      <c r="O12" s="48">
        <v>2</v>
      </c>
    </row>
    <row r="13" spans="1:18" x14ac:dyDescent="0.25">
      <c r="A13" s="46">
        <v>6</v>
      </c>
      <c r="B13" s="25" t="s">
        <v>15</v>
      </c>
      <c r="C13" s="34">
        <v>20</v>
      </c>
      <c r="D13" s="30">
        <v>18</v>
      </c>
      <c r="E13" s="135">
        <v>30</v>
      </c>
      <c r="F13" s="137">
        <f t="shared" si="1"/>
        <v>48</v>
      </c>
      <c r="G13" s="22">
        <f t="shared" si="2"/>
        <v>68</v>
      </c>
      <c r="H13" s="34">
        <v>2</v>
      </c>
      <c r="I13" s="35">
        <v>2</v>
      </c>
      <c r="J13" s="6">
        <v>4</v>
      </c>
      <c r="K13" s="61">
        <f t="shared" si="0"/>
        <v>6</v>
      </c>
      <c r="L13" s="22">
        <f t="shared" si="3"/>
        <v>8</v>
      </c>
      <c r="M13" s="147">
        <v>2</v>
      </c>
      <c r="N13" s="151">
        <v>2</v>
      </c>
      <c r="O13" s="48">
        <v>2</v>
      </c>
    </row>
    <row r="14" spans="1:18" x14ac:dyDescent="0.25">
      <c r="A14" s="46">
        <v>7</v>
      </c>
      <c r="B14" s="25" t="s">
        <v>17</v>
      </c>
      <c r="C14" s="34">
        <v>0</v>
      </c>
      <c r="D14" s="30">
        <v>34</v>
      </c>
      <c r="E14" s="135">
        <v>8</v>
      </c>
      <c r="F14" s="137">
        <f t="shared" si="1"/>
        <v>42</v>
      </c>
      <c r="G14" s="22">
        <f t="shared" si="2"/>
        <v>42</v>
      </c>
      <c r="H14" s="34">
        <v>0</v>
      </c>
      <c r="I14" s="35">
        <v>6</v>
      </c>
      <c r="J14" s="6">
        <v>1</v>
      </c>
      <c r="K14" s="61">
        <f t="shared" si="0"/>
        <v>7</v>
      </c>
      <c r="L14" s="22">
        <f t="shared" si="3"/>
        <v>7</v>
      </c>
      <c r="M14" s="147">
        <v>0</v>
      </c>
      <c r="N14" s="151">
        <v>3</v>
      </c>
      <c r="O14" s="48">
        <v>1</v>
      </c>
    </row>
    <row r="15" spans="1:18" ht="15.75" thickBot="1" x14ac:dyDescent="0.3">
      <c r="A15" s="49">
        <v>8</v>
      </c>
      <c r="B15" s="37" t="s">
        <v>51</v>
      </c>
      <c r="C15" s="38">
        <v>0</v>
      </c>
      <c r="D15" s="39">
        <v>32</v>
      </c>
      <c r="E15" s="136">
        <v>0</v>
      </c>
      <c r="F15" s="137">
        <f t="shared" si="1"/>
        <v>32</v>
      </c>
      <c r="G15" s="40">
        <f t="shared" si="2"/>
        <v>32</v>
      </c>
      <c r="H15" s="38">
        <v>0</v>
      </c>
      <c r="I15" s="41">
        <v>4</v>
      </c>
      <c r="J15" s="4">
        <v>0</v>
      </c>
      <c r="K15" s="62">
        <f t="shared" si="0"/>
        <v>4</v>
      </c>
      <c r="L15" s="40">
        <f t="shared" si="3"/>
        <v>4</v>
      </c>
      <c r="M15" s="148">
        <v>0</v>
      </c>
      <c r="N15" s="152">
        <v>1</v>
      </c>
      <c r="O15" s="50">
        <v>0</v>
      </c>
    </row>
    <row r="16" spans="1:18" ht="21" customHeight="1" thickBot="1" x14ac:dyDescent="0.3">
      <c r="A16" s="209" t="s">
        <v>31</v>
      </c>
      <c r="B16" s="210"/>
      <c r="C16" s="52">
        <f>SUM(C8:C15)</f>
        <v>203</v>
      </c>
      <c r="D16" s="53">
        <f t="shared" ref="D16:O16" si="4">SUM(D8:D15)</f>
        <v>459</v>
      </c>
      <c r="E16" s="55">
        <f t="shared" si="4"/>
        <v>286</v>
      </c>
      <c r="F16" s="52">
        <f>SUM(F8:F15)</f>
        <v>745</v>
      </c>
      <c r="G16" s="52">
        <f t="shared" si="2"/>
        <v>948</v>
      </c>
      <c r="H16" s="52">
        <f>SUM(H8:H15)</f>
        <v>31</v>
      </c>
      <c r="I16" s="56">
        <f>SUM(I8:I15)</f>
        <v>53</v>
      </c>
      <c r="J16" s="54">
        <f>SUM(J8:J15)</f>
        <v>40</v>
      </c>
      <c r="K16" s="57">
        <f>SUM(K8:K15)</f>
        <v>93</v>
      </c>
      <c r="L16" s="52">
        <f t="shared" si="3"/>
        <v>124</v>
      </c>
      <c r="M16" s="149">
        <f>SUM(M8:M15)</f>
        <v>20</v>
      </c>
      <c r="N16" s="56">
        <f t="shared" si="4"/>
        <v>30</v>
      </c>
      <c r="O16" s="57">
        <f t="shared" si="4"/>
        <v>24</v>
      </c>
      <c r="Q16" s="16"/>
      <c r="R16" s="16"/>
    </row>
    <row r="19" spans="2:18" s="153" customFormat="1" ht="30" customHeight="1" x14ac:dyDescent="0.25">
      <c r="B19" s="208" t="s">
        <v>120</v>
      </c>
      <c r="C19" s="208"/>
      <c r="D19" s="208"/>
      <c r="E19" s="208"/>
      <c r="F19" s="208"/>
      <c r="G19" s="208"/>
      <c r="H19" s="208"/>
      <c r="K19" s="154"/>
      <c r="L19" s="154"/>
      <c r="M19" s="154"/>
      <c r="Q19" s="3"/>
      <c r="R19" s="3"/>
    </row>
    <row r="20" spans="2:18" s="153" customFormat="1" ht="19.5" customHeight="1" x14ac:dyDescent="0.25">
      <c r="B20" s="8"/>
      <c r="C20" s="207" t="s">
        <v>115</v>
      </c>
      <c r="D20" s="207"/>
      <c r="E20" s="207"/>
      <c r="F20" s="207" t="s">
        <v>5</v>
      </c>
      <c r="G20" s="207"/>
      <c r="H20" s="207"/>
      <c r="K20" s="154"/>
      <c r="L20" s="154"/>
      <c r="M20" s="154"/>
      <c r="Q20" s="3"/>
      <c r="R20" s="3"/>
    </row>
    <row r="21" spans="2:18" ht="30" x14ac:dyDescent="0.25">
      <c r="B21" s="200" t="s">
        <v>117</v>
      </c>
      <c r="C21" s="201" t="s">
        <v>118</v>
      </c>
      <c r="D21" s="201" t="s">
        <v>119</v>
      </c>
      <c r="E21" s="201" t="s">
        <v>116</v>
      </c>
      <c r="F21" s="201" t="s">
        <v>118</v>
      </c>
      <c r="G21" s="201" t="s">
        <v>119</v>
      </c>
      <c r="H21" s="201" t="s">
        <v>116</v>
      </c>
      <c r="I21" s="133"/>
      <c r="J21" s="133"/>
    </row>
    <row r="22" spans="2:18" x14ac:dyDescent="0.25">
      <c r="B22" s="5" t="s">
        <v>37</v>
      </c>
      <c r="C22" s="58">
        <v>8</v>
      </c>
      <c r="D22" s="59">
        <v>214</v>
      </c>
      <c r="E22" s="172">
        <f>SUM(C22:D22)</f>
        <v>222</v>
      </c>
      <c r="F22" s="58">
        <v>1</v>
      </c>
      <c r="G22" s="6">
        <v>22</v>
      </c>
      <c r="H22" s="172">
        <v>23</v>
      </c>
      <c r="I22" s="133"/>
      <c r="J22" s="133"/>
    </row>
    <row r="23" spans="2:18" x14ac:dyDescent="0.25">
      <c r="B23" s="26" t="s">
        <v>52</v>
      </c>
      <c r="C23" s="58">
        <v>46</v>
      </c>
      <c r="D23" s="59">
        <v>174</v>
      </c>
      <c r="E23" s="172">
        <f t="shared" ref="E23:E29" si="5">SUM(C23:D23)</f>
        <v>220</v>
      </c>
      <c r="F23" s="58">
        <v>7</v>
      </c>
      <c r="G23" s="6">
        <v>19</v>
      </c>
      <c r="H23" s="172">
        <v>26</v>
      </c>
      <c r="I23" s="133"/>
      <c r="J23" s="133"/>
    </row>
    <row r="24" spans="2:18" x14ac:dyDescent="0.25">
      <c r="B24" s="25" t="s">
        <v>9</v>
      </c>
      <c r="C24" s="58">
        <v>66</v>
      </c>
      <c r="D24" s="59">
        <v>107</v>
      </c>
      <c r="E24" s="172">
        <f t="shared" si="5"/>
        <v>173</v>
      </c>
      <c r="F24" s="58">
        <v>12</v>
      </c>
      <c r="G24" s="6">
        <v>16</v>
      </c>
      <c r="H24" s="172">
        <v>28</v>
      </c>
      <c r="I24" s="133"/>
      <c r="J24" s="133"/>
    </row>
    <row r="25" spans="2:18" x14ac:dyDescent="0.25">
      <c r="B25" s="25" t="s">
        <v>13</v>
      </c>
      <c r="C25" s="58">
        <v>29</v>
      </c>
      <c r="D25" s="59">
        <v>73</v>
      </c>
      <c r="E25" s="172">
        <f t="shared" si="5"/>
        <v>102</v>
      </c>
      <c r="F25" s="58">
        <v>4</v>
      </c>
      <c r="G25" s="6">
        <v>11</v>
      </c>
      <c r="H25" s="172">
        <v>15</v>
      </c>
      <c r="I25" s="133"/>
      <c r="J25" s="133"/>
    </row>
    <row r="26" spans="2:18" x14ac:dyDescent="0.25">
      <c r="B26" s="25" t="s">
        <v>7</v>
      </c>
      <c r="C26" s="58">
        <v>34</v>
      </c>
      <c r="D26" s="59">
        <v>55</v>
      </c>
      <c r="E26" s="172">
        <f t="shared" si="5"/>
        <v>89</v>
      </c>
      <c r="F26" s="58">
        <v>5</v>
      </c>
      <c r="G26" s="6">
        <v>8</v>
      </c>
      <c r="H26" s="172">
        <v>13</v>
      </c>
      <c r="I26" s="133"/>
      <c r="J26" s="133"/>
    </row>
    <row r="27" spans="2:18" x14ac:dyDescent="0.25">
      <c r="B27" s="25" t="s">
        <v>15</v>
      </c>
      <c r="C27" s="58">
        <v>20</v>
      </c>
      <c r="D27" s="59">
        <v>48</v>
      </c>
      <c r="E27" s="172">
        <f t="shared" si="5"/>
        <v>68</v>
      </c>
      <c r="F27" s="58">
        <v>2</v>
      </c>
      <c r="G27" s="6">
        <v>6</v>
      </c>
      <c r="H27" s="172">
        <v>8</v>
      </c>
      <c r="I27" s="133"/>
      <c r="J27" s="133"/>
    </row>
    <row r="28" spans="2:18" x14ac:dyDescent="0.25">
      <c r="B28" s="25" t="s">
        <v>17</v>
      </c>
      <c r="C28" s="58">
        <v>0</v>
      </c>
      <c r="D28" s="59">
        <v>42</v>
      </c>
      <c r="E28" s="172">
        <f t="shared" si="5"/>
        <v>42</v>
      </c>
      <c r="F28" s="58">
        <v>0</v>
      </c>
      <c r="G28" s="6">
        <v>7</v>
      </c>
      <c r="H28" s="172">
        <v>7</v>
      </c>
      <c r="I28" s="133"/>
      <c r="J28" s="133"/>
    </row>
    <row r="29" spans="2:18" x14ac:dyDescent="0.25">
      <c r="B29" s="25" t="s">
        <v>51</v>
      </c>
      <c r="C29" s="58">
        <v>0</v>
      </c>
      <c r="D29" s="59">
        <v>32</v>
      </c>
      <c r="E29" s="172">
        <f t="shared" si="5"/>
        <v>32</v>
      </c>
      <c r="F29" s="58">
        <v>0</v>
      </c>
      <c r="G29" s="6">
        <v>4</v>
      </c>
      <c r="H29" s="172">
        <v>4</v>
      </c>
    </row>
    <row r="30" spans="2:18" x14ac:dyDescent="0.25">
      <c r="B30" s="199" t="s">
        <v>31</v>
      </c>
      <c r="C30" s="197">
        <f>SUM(C22:C29)</f>
        <v>203</v>
      </c>
      <c r="D30" s="197">
        <f>SUM(D22:D29)</f>
        <v>745</v>
      </c>
      <c r="E30" s="197">
        <f>SUM(E22:E29)</f>
        <v>948</v>
      </c>
      <c r="F30" s="198">
        <f>SUM(F22:F29)</f>
        <v>31</v>
      </c>
      <c r="G30" s="197">
        <v>124</v>
      </c>
      <c r="H30" s="197">
        <f>SUM(H22:H29)</f>
        <v>124</v>
      </c>
    </row>
  </sheetData>
  <sortState ref="B2:I10">
    <sortCondition descending="1" ref="F2:F10"/>
  </sortState>
  <mergeCells count="12">
    <mergeCell ref="M5:O5"/>
    <mergeCell ref="D6:F6"/>
    <mergeCell ref="I6:K6"/>
    <mergeCell ref="N6:O6"/>
    <mergeCell ref="C5:G5"/>
    <mergeCell ref="G6:G7"/>
    <mergeCell ref="L6:L7"/>
    <mergeCell ref="C20:E20"/>
    <mergeCell ref="F20:H20"/>
    <mergeCell ref="B19:H19"/>
    <mergeCell ref="A16:B16"/>
    <mergeCell ref="H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6"/>
  <sheetViews>
    <sheetView workbookViewId="0">
      <selection activeCell="D10" sqref="D10"/>
    </sheetView>
  </sheetViews>
  <sheetFormatPr defaultColWidth="19.28515625" defaultRowHeight="15" x14ac:dyDescent="0.25"/>
  <cols>
    <col min="1" max="1" width="4.140625" bestFit="1" customWidth="1"/>
    <col min="3" max="3" width="21.7109375" bestFit="1" customWidth="1"/>
    <col min="4" max="4" width="8.5703125" customWidth="1"/>
    <col min="5" max="5" width="10.7109375" style="10" customWidth="1"/>
    <col min="6" max="6" width="12.140625" style="10" customWidth="1"/>
    <col min="7" max="8" width="7.85546875" style="10" bestFit="1" customWidth="1"/>
    <col min="9" max="9" width="8.140625" style="10" customWidth="1"/>
    <col min="10" max="10" width="10.85546875" style="3" customWidth="1"/>
    <col min="11" max="11" width="12" customWidth="1"/>
    <col min="12" max="12" width="7.85546875" bestFit="1" customWidth="1"/>
    <col min="13" max="13" width="7.85546875" style="9" bestFit="1" customWidth="1"/>
  </cols>
  <sheetData>
    <row r="1" spans="1:17" x14ac:dyDescent="0.25">
      <c r="A1" s="9" t="s">
        <v>0</v>
      </c>
      <c r="E1"/>
      <c r="F1" s="9"/>
      <c r="G1" s="9"/>
      <c r="H1" s="9"/>
      <c r="I1" s="9"/>
      <c r="J1" s="19"/>
      <c r="M1" s="10"/>
      <c r="P1" s="10"/>
      <c r="Q1" s="3"/>
    </row>
    <row r="2" spans="1:17" x14ac:dyDescent="0.25">
      <c r="A2" s="1" t="s">
        <v>1</v>
      </c>
      <c r="C2" s="20"/>
      <c r="D2" s="20"/>
      <c r="E2"/>
      <c r="F2" s="21"/>
      <c r="G2" s="21"/>
      <c r="H2" s="21"/>
      <c r="I2" s="21"/>
      <c r="J2" s="19"/>
      <c r="M2" s="10"/>
      <c r="P2" s="10"/>
      <c r="Q2" s="3"/>
    </row>
    <row r="3" spans="1:17" s="121" customFormat="1" ht="15.75" x14ac:dyDescent="0.25">
      <c r="A3" s="51" t="s">
        <v>85</v>
      </c>
      <c r="B3" s="51"/>
      <c r="C3" s="51"/>
    </row>
    <row r="4" spans="1:17" ht="15.75" thickBot="1" x14ac:dyDescent="0.3"/>
    <row r="5" spans="1:17" ht="25.5" customHeight="1" thickBot="1" x14ac:dyDescent="0.3">
      <c r="A5" s="69" t="s">
        <v>32</v>
      </c>
      <c r="B5" s="70" t="s">
        <v>2</v>
      </c>
      <c r="C5" s="71" t="s">
        <v>3</v>
      </c>
      <c r="D5" s="222" t="s">
        <v>6</v>
      </c>
      <c r="E5" s="223"/>
      <c r="F5" s="223"/>
      <c r="G5" s="223"/>
      <c r="H5" s="224"/>
      <c r="I5" s="231" t="s">
        <v>5</v>
      </c>
      <c r="J5" s="231"/>
      <c r="K5" s="231"/>
      <c r="L5" s="231"/>
      <c r="M5" s="232"/>
    </row>
    <row r="6" spans="1:17" ht="22.5" customHeight="1" x14ac:dyDescent="0.25">
      <c r="A6" s="79"/>
      <c r="B6" s="80"/>
      <c r="C6" s="81"/>
      <c r="D6" s="124" t="s">
        <v>76</v>
      </c>
      <c r="E6" s="225" t="s">
        <v>75</v>
      </c>
      <c r="F6" s="226"/>
      <c r="G6" s="227"/>
      <c r="H6" s="233" t="s">
        <v>73</v>
      </c>
      <c r="I6" s="85" t="s">
        <v>74</v>
      </c>
      <c r="J6" s="228" t="s">
        <v>75</v>
      </c>
      <c r="K6" s="229"/>
      <c r="L6" s="230"/>
      <c r="M6" s="234" t="s">
        <v>73</v>
      </c>
    </row>
    <row r="7" spans="1:17" ht="26.25" thickBot="1" x14ac:dyDescent="0.3">
      <c r="A7" s="66"/>
      <c r="B7" s="13"/>
      <c r="C7" s="63"/>
      <c r="D7" s="108" t="s">
        <v>69</v>
      </c>
      <c r="E7" s="106" t="s">
        <v>53</v>
      </c>
      <c r="F7" s="112" t="s">
        <v>54</v>
      </c>
      <c r="G7" s="107" t="s">
        <v>84</v>
      </c>
      <c r="H7" s="233"/>
      <c r="I7" s="92" t="s">
        <v>69</v>
      </c>
      <c r="J7" s="106" t="s">
        <v>53</v>
      </c>
      <c r="K7" s="107" t="s">
        <v>54</v>
      </c>
      <c r="L7" s="107" t="s">
        <v>84</v>
      </c>
      <c r="M7" s="233"/>
    </row>
    <row r="8" spans="1:17" ht="15.95" customHeight="1" thickBot="1" x14ac:dyDescent="0.3">
      <c r="A8" s="14">
        <v>1</v>
      </c>
      <c r="B8" s="15" t="s">
        <v>7</v>
      </c>
      <c r="C8" s="64" t="s">
        <v>8</v>
      </c>
      <c r="D8" s="86">
        <v>22</v>
      </c>
      <c r="E8" s="109">
        <v>21</v>
      </c>
      <c r="F8" s="110">
        <v>25</v>
      </c>
      <c r="G8" s="111">
        <f>SUM(E8:F8)</f>
        <v>46</v>
      </c>
      <c r="H8" s="125">
        <f t="shared" ref="H8:H45" si="0">SUM(D8:F8)</f>
        <v>68</v>
      </c>
      <c r="I8" s="93">
        <v>3</v>
      </c>
      <c r="J8" s="97">
        <v>3</v>
      </c>
      <c r="K8" s="98">
        <v>3</v>
      </c>
      <c r="L8" s="114">
        <f>SUM(J8:K8)</f>
        <v>6</v>
      </c>
      <c r="M8" s="125">
        <f t="shared" ref="M8:M46" si="1">SUM(I8:K8)</f>
        <v>9</v>
      </c>
    </row>
    <row r="9" spans="1:17" ht="15.95" customHeight="1" x14ac:dyDescent="0.25">
      <c r="A9" s="72">
        <v>2</v>
      </c>
      <c r="B9" s="119" t="s">
        <v>10</v>
      </c>
      <c r="C9" s="120" t="s">
        <v>59</v>
      </c>
      <c r="D9" s="87">
        <v>17</v>
      </c>
      <c r="E9" s="67">
        <v>23</v>
      </c>
      <c r="F9" s="91">
        <v>18</v>
      </c>
      <c r="G9" s="105">
        <f>SUM(E9:F9)</f>
        <v>41</v>
      </c>
      <c r="H9" s="126">
        <f t="shared" si="0"/>
        <v>58</v>
      </c>
      <c r="I9" s="94">
        <v>2</v>
      </c>
      <c r="J9" s="99">
        <v>2</v>
      </c>
      <c r="K9" s="100">
        <v>2</v>
      </c>
      <c r="L9" s="115">
        <f>SUM(J9:K9)</f>
        <v>4</v>
      </c>
      <c r="M9" s="126">
        <f t="shared" si="1"/>
        <v>6</v>
      </c>
    </row>
    <row r="10" spans="1:17" ht="15.95" customHeight="1" x14ac:dyDescent="0.25">
      <c r="A10" s="73">
        <v>3</v>
      </c>
      <c r="B10" s="12" t="s">
        <v>9</v>
      </c>
      <c r="C10" s="65" t="s">
        <v>23</v>
      </c>
      <c r="D10" s="88">
        <v>17</v>
      </c>
      <c r="E10" s="68">
        <v>16</v>
      </c>
      <c r="F10" s="76">
        <v>13</v>
      </c>
      <c r="G10" s="105">
        <f t="shared" ref="G10:G45" si="2">SUM(E10:F10)</f>
        <v>29</v>
      </c>
      <c r="H10" s="127">
        <f t="shared" si="0"/>
        <v>46</v>
      </c>
      <c r="I10" s="95">
        <v>3</v>
      </c>
      <c r="J10" s="101">
        <v>2</v>
      </c>
      <c r="K10" s="102">
        <v>2</v>
      </c>
      <c r="L10" s="115">
        <f t="shared" ref="L10:L45" si="3">SUM(J10:K10)</f>
        <v>4</v>
      </c>
      <c r="M10" s="127">
        <f t="shared" si="1"/>
        <v>7</v>
      </c>
    </row>
    <row r="11" spans="1:17" ht="15.95" customHeight="1" x14ac:dyDescent="0.25">
      <c r="A11" s="73">
        <v>4</v>
      </c>
      <c r="B11" s="12" t="s">
        <v>10</v>
      </c>
      <c r="C11" s="65" t="s">
        <v>26</v>
      </c>
      <c r="D11" s="88">
        <v>0</v>
      </c>
      <c r="E11" s="68">
        <v>32</v>
      </c>
      <c r="F11" s="76">
        <v>8</v>
      </c>
      <c r="G11" s="105">
        <f t="shared" si="2"/>
        <v>40</v>
      </c>
      <c r="H11" s="127">
        <f t="shared" si="0"/>
        <v>40</v>
      </c>
      <c r="I11" s="95">
        <v>0</v>
      </c>
      <c r="J11" s="101">
        <v>3</v>
      </c>
      <c r="K11" s="102">
        <v>1</v>
      </c>
      <c r="L11" s="115">
        <f t="shared" si="3"/>
        <v>4</v>
      </c>
      <c r="M11" s="127">
        <f t="shared" si="1"/>
        <v>4</v>
      </c>
    </row>
    <row r="12" spans="1:17" ht="15.95" customHeight="1" x14ac:dyDescent="0.25">
      <c r="A12" s="73">
        <v>5</v>
      </c>
      <c r="B12" s="12" t="s">
        <v>13</v>
      </c>
      <c r="C12" s="65" t="s">
        <v>14</v>
      </c>
      <c r="D12" s="88">
        <v>8</v>
      </c>
      <c r="E12" s="68">
        <v>14</v>
      </c>
      <c r="F12" s="76">
        <v>17</v>
      </c>
      <c r="G12" s="105">
        <f t="shared" si="2"/>
        <v>31</v>
      </c>
      <c r="H12" s="127">
        <f t="shared" si="0"/>
        <v>39</v>
      </c>
      <c r="I12" s="95">
        <v>1</v>
      </c>
      <c r="J12" s="101">
        <v>2</v>
      </c>
      <c r="K12" s="102">
        <v>2</v>
      </c>
      <c r="L12" s="115">
        <f t="shared" si="3"/>
        <v>4</v>
      </c>
      <c r="M12" s="127">
        <f t="shared" si="1"/>
        <v>5</v>
      </c>
    </row>
    <row r="13" spans="1:17" ht="15.95" customHeight="1" x14ac:dyDescent="0.25">
      <c r="A13" s="73">
        <v>6</v>
      </c>
      <c r="B13" s="12" t="s">
        <v>9</v>
      </c>
      <c r="C13" s="65" t="s">
        <v>12</v>
      </c>
      <c r="D13" s="88">
        <v>20</v>
      </c>
      <c r="E13" s="68">
        <v>0</v>
      </c>
      <c r="F13" s="76">
        <v>16</v>
      </c>
      <c r="G13" s="105">
        <f t="shared" si="2"/>
        <v>16</v>
      </c>
      <c r="H13" s="127">
        <f t="shared" si="0"/>
        <v>36</v>
      </c>
      <c r="I13" s="95">
        <v>4</v>
      </c>
      <c r="J13" s="101">
        <v>0</v>
      </c>
      <c r="K13" s="102">
        <v>3</v>
      </c>
      <c r="L13" s="115">
        <f t="shared" si="3"/>
        <v>3</v>
      </c>
      <c r="M13" s="127">
        <f t="shared" si="1"/>
        <v>7</v>
      </c>
    </row>
    <row r="14" spans="1:17" ht="15.95" customHeight="1" x14ac:dyDescent="0.25">
      <c r="A14" s="73">
        <v>7</v>
      </c>
      <c r="B14" s="12" t="s">
        <v>15</v>
      </c>
      <c r="C14" s="65" t="s">
        <v>21</v>
      </c>
      <c r="D14" s="88">
        <v>10</v>
      </c>
      <c r="E14" s="68">
        <v>10</v>
      </c>
      <c r="F14" s="76">
        <v>14</v>
      </c>
      <c r="G14" s="105">
        <f t="shared" si="2"/>
        <v>24</v>
      </c>
      <c r="H14" s="127">
        <f t="shared" si="0"/>
        <v>34</v>
      </c>
      <c r="I14" s="95">
        <v>1</v>
      </c>
      <c r="J14" s="101">
        <v>1</v>
      </c>
      <c r="K14" s="102">
        <v>2</v>
      </c>
      <c r="L14" s="115">
        <f t="shared" si="3"/>
        <v>3</v>
      </c>
      <c r="M14" s="127">
        <f t="shared" si="1"/>
        <v>4</v>
      </c>
    </row>
    <row r="15" spans="1:17" ht="15.95" customHeight="1" x14ac:dyDescent="0.25">
      <c r="A15" s="73">
        <v>8</v>
      </c>
      <c r="B15" s="12" t="s">
        <v>15</v>
      </c>
      <c r="C15" s="65" t="s">
        <v>18</v>
      </c>
      <c r="D15" s="88">
        <v>10</v>
      </c>
      <c r="E15" s="68">
        <v>8</v>
      </c>
      <c r="F15" s="76">
        <v>16</v>
      </c>
      <c r="G15" s="105">
        <f t="shared" si="2"/>
        <v>24</v>
      </c>
      <c r="H15" s="127">
        <f t="shared" si="0"/>
        <v>34</v>
      </c>
      <c r="I15" s="95">
        <v>1</v>
      </c>
      <c r="J15" s="101">
        <v>1</v>
      </c>
      <c r="K15" s="102">
        <v>2</v>
      </c>
      <c r="L15" s="115">
        <f t="shared" si="3"/>
        <v>3</v>
      </c>
      <c r="M15" s="127">
        <f t="shared" si="1"/>
        <v>4</v>
      </c>
    </row>
    <row r="16" spans="1:17" ht="15.95" customHeight="1" x14ac:dyDescent="0.25">
      <c r="A16" s="73">
        <v>9</v>
      </c>
      <c r="B16" s="12" t="s">
        <v>10</v>
      </c>
      <c r="C16" s="65" t="s">
        <v>11</v>
      </c>
      <c r="D16" s="88">
        <v>11</v>
      </c>
      <c r="E16" s="68">
        <v>0</v>
      </c>
      <c r="F16" s="76">
        <v>22</v>
      </c>
      <c r="G16" s="105">
        <f t="shared" si="2"/>
        <v>22</v>
      </c>
      <c r="H16" s="127">
        <f t="shared" si="0"/>
        <v>33</v>
      </c>
      <c r="I16" s="95">
        <v>2</v>
      </c>
      <c r="J16" s="101">
        <v>0</v>
      </c>
      <c r="K16" s="102">
        <v>2</v>
      </c>
      <c r="L16" s="115">
        <f t="shared" si="3"/>
        <v>2</v>
      </c>
      <c r="M16" s="127">
        <f t="shared" si="1"/>
        <v>4</v>
      </c>
    </row>
    <row r="17" spans="1:13" ht="15.95" customHeight="1" x14ac:dyDescent="0.25">
      <c r="A17" s="73">
        <v>10</v>
      </c>
      <c r="B17" s="12" t="s">
        <v>51</v>
      </c>
      <c r="C17" s="65" t="s">
        <v>56</v>
      </c>
      <c r="D17" s="88">
        <v>0</v>
      </c>
      <c r="E17" s="68">
        <v>32</v>
      </c>
      <c r="F17" s="76">
        <v>0</v>
      </c>
      <c r="G17" s="105">
        <f t="shared" si="2"/>
        <v>32</v>
      </c>
      <c r="H17" s="127">
        <f t="shared" si="0"/>
        <v>32</v>
      </c>
      <c r="I17" s="95">
        <v>0</v>
      </c>
      <c r="J17" s="101">
        <v>4</v>
      </c>
      <c r="K17" s="102">
        <v>0</v>
      </c>
      <c r="L17" s="115">
        <f t="shared" si="3"/>
        <v>4</v>
      </c>
      <c r="M17" s="127">
        <f t="shared" si="1"/>
        <v>4</v>
      </c>
    </row>
    <row r="18" spans="1:13" ht="15.95" customHeight="1" x14ac:dyDescent="0.25">
      <c r="A18" s="73">
        <v>11</v>
      </c>
      <c r="B18" s="12" t="s">
        <v>9</v>
      </c>
      <c r="C18" s="65" t="s">
        <v>16</v>
      </c>
      <c r="D18" s="88">
        <v>5</v>
      </c>
      <c r="E18" s="68">
        <v>10</v>
      </c>
      <c r="F18" s="76">
        <v>17</v>
      </c>
      <c r="G18" s="105">
        <f t="shared" si="2"/>
        <v>27</v>
      </c>
      <c r="H18" s="127">
        <f t="shared" si="0"/>
        <v>32</v>
      </c>
      <c r="I18" s="95">
        <v>1</v>
      </c>
      <c r="J18" s="101">
        <v>1</v>
      </c>
      <c r="K18" s="102">
        <v>3</v>
      </c>
      <c r="L18" s="115">
        <f t="shared" si="3"/>
        <v>4</v>
      </c>
      <c r="M18" s="127">
        <f t="shared" si="1"/>
        <v>5</v>
      </c>
    </row>
    <row r="19" spans="1:13" ht="15.95" customHeight="1" x14ac:dyDescent="0.25">
      <c r="A19" s="73">
        <v>12</v>
      </c>
      <c r="B19" s="12" t="s">
        <v>10</v>
      </c>
      <c r="C19" s="65" t="s">
        <v>36</v>
      </c>
      <c r="D19" s="88">
        <v>0</v>
      </c>
      <c r="E19" s="68">
        <v>31</v>
      </c>
      <c r="F19" s="76">
        <v>0</v>
      </c>
      <c r="G19" s="105">
        <f t="shared" si="2"/>
        <v>31</v>
      </c>
      <c r="H19" s="127">
        <f t="shared" si="0"/>
        <v>31</v>
      </c>
      <c r="I19" s="95">
        <v>0</v>
      </c>
      <c r="J19" s="101">
        <v>4</v>
      </c>
      <c r="K19" s="102">
        <v>0</v>
      </c>
      <c r="L19" s="115">
        <f t="shared" si="3"/>
        <v>4</v>
      </c>
      <c r="M19" s="127">
        <f t="shared" si="1"/>
        <v>4</v>
      </c>
    </row>
    <row r="20" spans="1:13" ht="15.95" customHeight="1" x14ac:dyDescent="0.25">
      <c r="A20" s="73">
        <v>13</v>
      </c>
      <c r="B20" s="12" t="s">
        <v>37</v>
      </c>
      <c r="C20" s="65" t="s">
        <v>44</v>
      </c>
      <c r="D20" s="88">
        <v>0</v>
      </c>
      <c r="E20" s="68">
        <v>29</v>
      </c>
      <c r="F20" s="76">
        <v>0</v>
      </c>
      <c r="G20" s="105">
        <f t="shared" si="2"/>
        <v>29</v>
      </c>
      <c r="H20" s="127">
        <f t="shared" si="0"/>
        <v>29</v>
      </c>
      <c r="I20" s="95">
        <v>0</v>
      </c>
      <c r="J20" s="101">
        <v>3</v>
      </c>
      <c r="K20" s="102">
        <v>0</v>
      </c>
      <c r="L20" s="115">
        <f t="shared" si="3"/>
        <v>3</v>
      </c>
      <c r="M20" s="127">
        <f t="shared" si="1"/>
        <v>3</v>
      </c>
    </row>
    <row r="21" spans="1:13" ht="15.95" customHeight="1" x14ac:dyDescent="0.25">
      <c r="A21" s="73">
        <v>14</v>
      </c>
      <c r="B21" s="12" t="s">
        <v>37</v>
      </c>
      <c r="C21" s="65" t="s">
        <v>41</v>
      </c>
      <c r="D21" s="88">
        <v>0</v>
      </c>
      <c r="E21" s="68">
        <v>9</v>
      </c>
      <c r="F21" s="76">
        <v>15</v>
      </c>
      <c r="G21" s="105">
        <f t="shared" si="2"/>
        <v>24</v>
      </c>
      <c r="H21" s="127">
        <f t="shared" si="0"/>
        <v>24</v>
      </c>
      <c r="I21" s="95">
        <v>0</v>
      </c>
      <c r="J21" s="101">
        <v>1</v>
      </c>
      <c r="K21" s="102">
        <v>1</v>
      </c>
      <c r="L21" s="115">
        <f t="shared" si="3"/>
        <v>2</v>
      </c>
      <c r="M21" s="127">
        <f t="shared" si="1"/>
        <v>2</v>
      </c>
    </row>
    <row r="22" spans="1:13" ht="15.95" customHeight="1" x14ac:dyDescent="0.25">
      <c r="A22" s="73">
        <v>15</v>
      </c>
      <c r="B22" s="12" t="s">
        <v>13</v>
      </c>
      <c r="C22" s="65" t="s">
        <v>30</v>
      </c>
      <c r="D22" s="88">
        <v>6</v>
      </c>
      <c r="E22" s="68">
        <v>15</v>
      </c>
      <c r="F22" s="76">
        <v>3</v>
      </c>
      <c r="G22" s="105">
        <f t="shared" si="2"/>
        <v>18</v>
      </c>
      <c r="H22" s="127">
        <f t="shared" si="0"/>
        <v>24</v>
      </c>
      <c r="I22" s="95">
        <v>1</v>
      </c>
      <c r="J22" s="101">
        <v>2</v>
      </c>
      <c r="K22" s="102">
        <v>1</v>
      </c>
      <c r="L22" s="115">
        <f t="shared" si="3"/>
        <v>3</v>
      </c>
      <c r="M22" s="127">
        <f t="shared" si="1"/>
        <v>4</v>
      </c>
    </row>
    <row r="23" spans="1:13" ht="15.95" customHeight="1" x14ac:dyDescent="0.25">
      <c r="A23" s="73">
        <v>16</v>
      </c>
      <c r="B23" s="12" t="s">
        <v>10</v>
      </c>
      <c r="C23" s="65" t="s">
        <v>33</v>
      </c>
      <c r="D23" s="88">
        <v>6</v>
      </c>
      <c r="E23" s="68">
        <v>12</v>
      </c>
      <c r="F23" s="76">
        <v>6</v>
      </c>
      <c r="G23" s="105">
        <f t="shared" si="2"/>
        <v>18</v>
      </c>
      <c r="H23" s="127">
        <f t="shared" si="0"/>
        <v>24</v>
      </c>
      <c r="I23" s="95">
        <v>1</v>
      </c>
      <c r="J23" s="101">
        <v>1</v>
      </c>
      <c r="K23" s="102">
        <v>1</v>
      </c>
      <c r="L23" s="115">
        <f t="shared" si="3"/>
        <v>2</v>
      </c>
      <c r="M23" s="127">
        <f t="shared" si="1"/>
        <v>3</v>
      </c>
    </row>
    <row r="24" spans="1:13" ht="15.95" customHeight="1" x14ac:dyDescent="0.25">
      <c r="A24" s="73">
        <v>17</v>
      </c>
      <c r="B24" s="12" t="s">
        <v>9</v>
      </c>
      <c r="C24" s="65" t="s">
        <v>25</v>
      </c>
      <c r="D24" s="88">
        <v>12</v>
      </c>
      <c r="E24" s="68">
        <v>0</v>
      </c>
      <c r="F24" s="76">
        <v>12</v>
      </c>
      <c r="G24" s="105">
        <f t="shared" si="2"/>
        <v>12</v>
      </c>
      <c r="H24" s="127">
        <f t="shared" si="0"/>
        <v>24</v>
      </c>
      <c r="I24" s="95">
        <v>2</v>
      </c>
      <c r="J24" s="101">
        <v>0</v>
      </c>
      <c r="K24" s="102">
        <v>2</v>
      </c>
      <c r="L24" s="115">
        <f t="shared" si="3"/>
        <v>2</v>
      </c>
      <c r="M24" s="127">
        <f t="shared" si="1"/>
        <v>4</v>
      </c>
    </row>
    <row r="25" spans="1:13" ht="15.95" customHeight="1" x14ac:dyDescent="0.25">
      <c r="A25" s="73">
        <v>18</v>
      </c>
      <c r="B25" s="12" t="s">
        <v>13</v>
      </c>
      <c r="C25" s="65" t="s">
        <v>29</v>
      </c>
      <c r="D25" s="88">
        <v>8</v>
      </c>
      <c r="E25" s="68">
        <v>10</v>
      </c>
      <c r="F25" s="76">
        <v>5</v>
      </c>
      <c r="G25" s="105">
        <f t="shared" si="2"/>
        <v>15</v>
      </c>
      <c r="H25" s="127">
        <f t="shared" si="0"/>
        <v>23</v>
      </c>
      <c r="I25" s="95">
        <v>1</v>
      </c>
      <c r="J25" s="101">
        <v>1</v>
      </c>
      <c r="K25" s="102">
        <v>1</v>
      </c>
      <c r="L25" s="115">
        <f t="shared" si="3"/>
        <v>2</v>
      </c>
      <c r="M25" s="127">
        <f t="shared" si="1"/>
        <v>3</v>
      </c>
    </row>
    <row r="26" spans="1:13" ht="15.95" customHeight="1" x14ac:dyDescent="0.25">
      <c r="A26" s="73">
        <v>19</v>
      </c>
      <c r="B26" s="12" t="s">
        <v>37</v>
      </c>
      <c r="C26" s="65" t="s">
        <v>20</v>
      </c>
      <c r="D26" s="88">
        <v>0</v>
      </c>
      <c r="E26" s="68">
        <v>8</v>
      </c>
      <c r="F26" s="76">
        <v>14</v>
      </c>
      <c r="G26" s="105">
        <f t="shared" si="2"/>
        <v>22</v>
      </c>
      <c r="H26" s="127">
        <f t="shared" si="0"/>
        <v>22</v>
      </c>
      <c r="I26" s="95">
        <v>0</v>
      </c>
      <c r="J26" s="101">
        <v>1</v>
      </c>
      <c r="K26" s="102">
        <v>1</v>
      </c>
      <c r="L26" s="115">
        <f t="shared" si="3"/>
        <v>2</v>
      </c>
      <c r="M26" s="127">
        <f t="shared" si="1"/>
        <v>2</v>
      </c>
    </row>
    <row r="27" spans="1:13" ht="15.95" customHeight="1" x14ac:dyDescent="0.25">
      <c r="A27" s="73">
        <v>20</v>
      </c>
      <c r="B27" s="12" t="s">
        <v>9</v>
      </c>
      <c r="C27" s="65" t="s">
        <v>87</v>
      </c>
      <c r="D27" s="88">
        <v>6</v>
      </c>
      <c r="E27" s="68">
        <v>0</v>
      </c>
      <c r="F27" s="76">
        <v>16</v>
      </c>
      <c r="G27" s="105">
        <f t="shared" si="2"/>
        <v>16</v>
      </c>
      <c r="H27" s="127">
        <f t="shared" si="0"/>
        <v>22</v>
      </c>
      <c r="I27" s="95">
        <v>1</v>
      </c>
      <c r="J27" s="101">
        <v>0</v>
      </c>
      <c r="K27" s="102">
        <v>2</v>
      </c>
      <c r="L27" s="115">
        <f t="shared" si="3"/>
        <v>2</v>
      </c>
      <c r="M27" s="127">
        <f t="shared" si="1"/>
        <v>3</v>
      </c>
    </row>
    <row r="28" spans="1:13" ht="15.95" customHeight="1" x14ac:dyDescent="0.25">
      <c r="A28" s="73">
        <v>21</v>
      </c>
      <c r="B28" s="12" t="s">
        <v>37</v>
      </c>
      <c r="C28" s="65" t="s">
        <v>47</v>
      </c>
      <c r="D28" s="88">
        <v>0</v>
      </c>
      <c r="E28" s="68">
        <v>21</v>
      </c>
      <c r="F28" s="76">
        <v>0</v>
      </c>
      <c r="G28" s="105">
        <f t="shared" si="2"/>
        <v>21</v>
      </c>
      <c r="H28" s="127">
        <f t="shared" si="0"/>
        <v>21</v>
      </c>
      <c r="I28" s="95">
        <v>0</v>
      </c>
      <c r="J28" s="101">
        <v>2</v>
      </c>
      <c r="K28" s="102">
        <v>0</v>
      </c>
      <c r="L28" s="115">
        <f t="shared" si="3"/>
        <v>2</v>
      </c>
      <c r="M28" s="127">
        <f t="shared" si="1"/>
        <v>2</v>
      </c>
    </row>
    <row r="29" spans="1:13" ht="15.95" customHeight="1" x14ac:dyDescent="0.25">
      <c r="A29" s="73">
        <v>22</v>
      </c>
      <c r="B29" s="12" t="s">
        <v>7</v>
      </c>
      <c r="C29" s="65" t="s">
        <v>57</v>
      </c>
      <c r="D29" s="88">
        <v>12</v>
      </c>
      <c r="E29" s="68">
        <v>0</v>
      </c>
      <c r="F29" s="76">
        <v>9</v>
      </c>
      <c r="G29" s="105">
        <f t="shared" si="2"/>
        <v>9</v>
      </c>
      <c r="H29" s="127">
        <f t="shared" si="0"/>
        <v>21</v>
      </c>
      <c r="I29" s="95">
        <v>2</v>
      </c>
      <c r="J29" s="101">
        <v>0</v>
      </c>
      <c r="K29" s="102">
        <v>2</v>
      </c>
      <c r="L29" s="115">
        <f t="shared" si="3"/>
        <v>2</v>
      </c>
      <c r="M29" s="127">
        <f t="shared" si="1"/>
        <v>4</v>
      </c>
    </row>
    <row r="30" spans="1:13" ht="15.95" customHeight="1" x14ac:dyDescent="0.25">
      <c r="A30" s="73">
        <v>23</v>
      </c>
      <c r="B30" s="12" t="s">
        <v>37</v>
      </c>
      <c r="C30" s="65" t="s">
        <v>45</v>
      </c>
      <c r="D30" s="88">
        <v>0</v>
      </c>
      <c r="E30" s="68">
        <v>20</v>
      </c>
      <c r="F30" s="76">
        <v>0</v>
      </c>
      <c r="G30" s="105">
        <f t="shared" si="2"/>
        <v>20</v>
      </c>
      <c r="H30" s="127">
        <f t="shared" si="0"/>
        <v>20</v>
      </c>
      <c r="I30" s="95">
        <v>0</v>
      </c>
      <c r="J30" s="101">
        <v>2</v>
      </c>
      <c r="K30" s="102">
        <v>0</v>
      </c>
      <c r="L30" s="115">
        <f t="shared" si="3"/>
        <v>2</v>
      </c>
      <c r="M30" s="127">
        <f t="shared" si="1"/>
        <v>2</v>
      </c>
    </row>
    <row r="31" spans="1:13" ht="15.95" customHeight="1" x14ac:dyDescent="0.25">
      <c r="A31" s="73">
        <v>24</v>
      </c>
      <c r="B31" s="12" t="s">
        <v>37</v>
      </c>
      <c r="C31" s="65" t="s">
        <v>46</v>
      </c>
      <c r="D31" s="88">
        <v>0</v>
      </c>
      <c r="E31" s="68">
        <v>20</v>
      </c>
      <c r="F31" s="76">
        <v>0</v>
      </c>
      <c r="G31" s="105">
        <f t="shared" si="2"/>
        <v>20</v>
      </c>
      <c r="H31" s="127">
        <f t="shared" si="0"/>
        <v>20</v>
      </c>
      <c r="I31" s="95">
        <v>0</v>
      </c>
      <c r="J31" s="101">
        <v>2</v>
      </c>
      <c r="K31" s="102">
        <v>0</v>
      </c>
      <c r="L31" s="115">
        <f t="shared" si="3"/>
        <v>2</v>
      </c>
      <c r="M31" s="127">
        <f t="shared" si="1"/>
        <v>2</v>
      </c>
    </row>
    <row r="32" spans="1:13" ht="15.95" customHeight="1" x14ac:dyDescent="0.25">
      <c r="A32" s="73">
        <v>25</v>
      </c>
      <c r="B32" s="12" t="s">
        <v>10</v>
      </c>
      <c r="C32" s="65" t="s">
        <v>34</v>
      </c>
      <c r="D32" s="88">
        <v>6</v>
      </c>
      <c r="E32" s="68">
        <v>9</v>
      </c>
      <c r="F32" s="76">
        <v>5</v>
      </c>
      <c r="G32" s="105">
        <f t="shared" si="2"/>
        <v>14</v>
      </c>
      <c r="H32" s="127">
        <f t="shared" si="0"/>
        <v>20</v>
      </c>
      <c r="I32" s="95">
        <v>1</v>
      </c>
      <c r="J32" s="101">
        <v>1</v>
      </c>
      <c r="K32" s="102">
        <v>1</v>
      </c>
      <c r="L32" s="115">
        <f t="shared" si="3"/>
        <v>2</v>
      </c>
      <c r="M32" s="127">
        <f t="shared" si="1"/>
        <v>3</v>
      </c>
    </row>
    <row r="33" spans="1:13" ht="15.95" customHeight="1" x14ac:dyDescent="0.25">
      <c r="A33" s="73">
        <v>26</v>
      </c>
      <c r="B33" s="12" t="s">
        <v>17</v>
      </c>
      <c r="C33" s="65" t="s">
        <v>48</v>
      </c>
      <c r="D33" s="88">
        <v>0</v>
      </c>
      <c r="E33" s="68">
        <v>18</v>
      </c>
      <c r="F33" s="76">
        <v>0</v>
      </c>
      <c r="G33" s="105">
        <f t="shared" si="2"/>
        <v>18</v>
      </c>
      <c r="H33" s="127">
        <f t="shared" si="0"/>
        <v>18</v>
      </c>
      <c r="I33" s="95">
        <v>0</v>
      </c>
      <c r="J33" s="101">
        <v>3</v>
      </c>
      <c r="K33" s="102">
        <v>0</v>
      </c>
      <c r="L33" s="115">
        <f t="shared" si="3"/>
        <v>3</v>
      </c>
      <c r="M33" s="127">
        <f t="shared" si="1"/>
        <v>3</v>
      </c>
    </row>
    <row r="34" spans="1:13" ht="15.95" customHeight="1" x14ac:dyDescent="0.25">
      <c r="A34" s="73">
        <v>27</v>
      </c>
      <c r="B34" s="12" t="s">
        <v>37</v>
      </c>
      <c r="C34" s="65" t="s">
        <v>40</v>
      </c>
      <c r="D34" s="88">
        <v>0</v>
      </c>
      <c r="E34" s="68">
        <v>17</v>
      </c>
      <c r="F34" s="76">
        <v>0</v>
      </c>
      <c r="G34" s="105">
        <f t="shared" si="2"/>
        <v>17</v>
      </c>
      <c r="H34" s="127">
        <f t="shared" si="0"/>
        <v>17</v>
      </c>
      <c r="I34" s="95">
        <v>0</v>
      </c>
      <c r="J34" s="101">
        <v>2</v>
      </c>
      <c r="K34" s="102">
        <v>0</v>
      </c>
      <c r="L34" s="115">
        <f t="shared" si="3"/>
        <v>2</v>
      </c>
      <c r="M34" s="127">
        <f t="shared" si="1"/>
        <v>2</v>
      </c>
    </row>
    <row r="35" spans="1:13" ht="15.95" customHeight="1" x14ac:dyDescent="0.25">
      <c r="A35" s="73">
        <v>28</v>
      </c>
      <c r="B35" s="12" t="s">
        <v>37</v>
      </c>
      <c r="C35" s="65" t="s">
        <v>38</v>
      </c>
      <c r="D35" s="88">
        <v>0</v>
      </c>
      <c r="E35" s="68">
        <v>17</v>
      </c>
      <c r="F35" s="76">
        <v>0</v>
      </c>
      <c r="G35" s="105">
        <f t="shared" si="2"/>
        <v>17</v>
      </c>
      <c r="H35" s="127">
        <f t="shared" si="0"/>
        <v>17</v>
      </c>
      <c r="I35" s="95">
        <v>0</v>
      </c>
      <c r="J35" s="101">
        <v>1</v>
      </c>
      <c r="K35" s="102">
        <v>0</v>
      </c>
      <c r="L35" s="115">
        <f t="shared" si="3"/>
        <v>1</v>
      </c>
      <c r="M35" s="127">
        <f t="shared" si="1"/>
        <v>1</v>
      </c>
    </row>
    <row r="36" spans="1:13" ht="15.95" customHeight="1" x14ac:dyDescent="0.25">
      <c r="A36" s="73">
        <v>29</v>
      </c>
      <c r="B36" s="12" t="s">
        <v>17</v>
      </c>
      <c r="C36" s="65" t="s">
        <v>27</v>
      </c>
      <c r="D36" s="88">
        <v>0</v>
      </c>
      <c r="E36" s="68">
        <v>8</v>
      </c>
      <c r="F36" s="76">
        <v>8</v>
      </c>
      <c r="G36" s="105">
        <f t="shared" si="2"/>
        <v>16</v>
      </c>
      <c r="H36" s="127">
        <f t="shared" si="0"/>
        <v>16</v>
      </c>
      <c r="I36" s="95">
        <v>0</v>
      </c>
      <c r="J36" s="101">
        <v>1</v>
      </c>
      <c r="K36" s="102">
        <v>1</v>
      </c>
      <c r="L36" s="115">
        <f t="shared" si="3"/>
        <v>2</v>
      </c>
      <c r="M36" s="127">
        <f t="shared" si="1"/>
        <v>2</v>
      </c>
    </row>
    <row r="37" spans="1:13" ht="15.95" customHeight="1" x14ac:dyDescent="0.25">
      <c r="A37" s="73">
        <v>30</v>
      </c>
      <c r="B37" s="74" t="s">
        <v>13</v>
      </c>
      <c r="C37" s="65" t="s">
        <v>50</v>
      </c>
      <c r="D37" s="88">
        <v>7</v>
      </c>
      <c r="E37" s="68">
        <v>6</v>
      </c>
      <c r="F37" s="76">
        <v>3</v>
      </c>
      <c r="G37" s="105">
        <f t="shared" si="2"/>
        <v>9</v>
      </c>
      <c r="H37" s="127">
        <f t="shared" si="0"/>
        <v>16</v>
      </c>
      <c r="I37" s="95">
        <v>1</v>
      </c>
      <c r="J37" s="101">
        <v>1</v>
      </c>
      <c r="K37" s="102">
        <v>1</v>
      </c>
      <c r="L37" s="115">
        <f t="shared" si="3"/>
        <v>2</v>
      </c>
      <c r="M37" s="127">
        <f t="shared" si="1"/>
        <v>3</v>
      </c>
    </row>
    <row r="38" spans="1:13" ht="15.95" customHeight="1" x14ac:dyDescent="0.25">
      <c r="A38" s="73">
        <v>31</v>
      </c>
      <c r="B38" s="12" t="s">
        <v>10</v>
      </c>
      <c r="C38" s="75" t="s">
        <v>35</v>
      </c>
      <c r="D38" s="89">
        <v>6</v>
      </c>
      <c r="E38" s="68">
        <v>8</v>
      </c>
      <c r="F38" s="76">
        <v>0</v>
      </c>
      <c r="G38" s="105">
        <f t="shared" si="2"/>
        <v>8</v>
      </c>
      <c r="H38" s="127">
        <f t="shared" si="0"/>
        <v>14</v>
      </c>
      <c r="I38" s="95">
        <v>1</v>
      </c>
      <c r="J38" s="101">
        <v>1</v>
      </c>
      <c r="K38" s="102">
        <v>0</v>
      </c>
      <c r="L38" s="115">
        <f t="shared" si="3"/>
        <v>1</v>
      </c>
      <c r="M38" s="127">
        <f t="shared" si="1"/>
        <v>2</v>
      </c>
    </row>
    <row r="39" spans="1:13" ht="15.95" customHeight="1" x14ac:dyDescent="0.25">
      <c r="A39" s="73">
        <v>32</v>
      </c>
      <c r="B39" s="12" t="s">
        <v>9</v>
      </c>
      <c r="C39" s="65" t="s">
        <v>58</v>
      </c>
      <c r="D39" s="88">
        <v>6</v>
      </c>
      <c r="E39" s="68">
        <v>0</v>
      </c>
      <c r="F39" s="76">
        <v>7</v>
      </c>
      <c r="G39" s="105">
        <f t="shared" si="2"/>
        <v>7</v>
      </c>
      <c r="H39" s="127">
        <f t="shared" si="0"/>
        <v>13</v>
      </c>
      <c r="I39" s="95">
        <v>1</v>
      </c>
      <c r="J39" s="101">
        <v>0</v>
      </c>
      <c r="K39" s="102">
        <v>1</v>
      </c>
      <c r="L39" s="115">
        <f t="shared" si="3"/>
        <v>1</v>
      </c>
      <c r="M39" s="127">
        <f t="shared" si="1"/>
        <v>2</v>
      </c>
    </row>
    <row r="40" spans="1:13" ht="15.95" customHeight="1" x14ac:dyDescent="0.25">
      <c r="A40" s="73">
        <v>33</v>
      </c>
      <c r="B40" s="12" t="s">
        <v>37</v>
      </c>
      <c r="C40" s="65" t="s">
        <v>28</v>
      </c>
      <c r="D40" s="88">
        <v>8</v>
      </c>
      <c r="E40" s="68">
        <v>0</v>
      </c>
      <c r="F40" s="76">
        <v>5</v>
      </c>
      <c r="G40" s="105">
        <f t="shared" si="2"/>
        <v>5</v>
      </c>
      <c r="H40" s="127">
        <f t="shared" si="0"/>
        <v>13</v>
      </c>
      <c r="I40" s="95">
        <v>1</v>
      </c>
      <c r="J40" s="101">
        <v>0</v>
      </c>
      <c r="K40" s="102">
        <v>1</v>
      </c>
      <c r="L40" s="115">
        <f t="shared" si="3"/>
        <v>1</v>
      </c>
      <c r="M40" s="127">
        <f t="shared" si="1"/>
        <v>2</v>
      </c>
    </row>
    <row r="41" spans="1:13" ht="15.95" customHeight="1" x14ac:dyDescent="0.25">
      <c r="A41" s="73">
        <v>34</v>
      </c>
      <c r="B41" s="12" t="s">
        <v>37</v>
      </c>
      <c r="C41" s="65" t="s">
        <v>24</v>
      </c>
      <c r="D41" s="88">
        <v>0</v>
      </c>
      <c r="E41" s="68">
        <v>0</v>
      </c>
      <c r="F41" s="76">
        <v>12</v>
      </c>
      <c r="G41" s="105">
        <f t="shared" si="2"/>
        <v>12</v>
      </c>
      <c r="H41" s="127">
        <f t="shared" si="0"/>
        <v>12</v>
      </c>
      <c r="I41" s="95">
        <v>0</v>
      </c>
      <c r="J41" s="101">
        <v>0</v>
      </c>
      <c r="K41" s="102">
        <v>2</v>
      </c>
      <c r="L41" s="115">
        <f t="shared" si="3"/>
        <v>2</v>
      </c>
      <c r="M41" s="127">
        <f t="shared" si="1"/>
        <v>2</v>
      </c>
    </row>
    <row r="42" spans="1:13" ht="15.95" customHeight="1" x14ac:dyDescent="0.25">
      <c r="A42" s="73">
        <v>35</v>
      </c>
      <c r="B42" s="12" t="s">
        <v>37</v>
      </c>
      <c r="C42" s="65" t="s">
        <v>39</v>
      </c>
      <c r="D42" s="88">
        <v>0</v>
      </c>
      <c r="E42" s="68">
        <v>11</v>
      </c>
      <c r="F42" s="76">
        <v>0</v>
      </c>
      <c r="G42" s="105">
        <f t="shared" si="2"/>
        <v>11</v>
      </c>
      <c r="H42" s="127">
        <f t="shared" si="0"/>
        <v>11</v>
      </c>
      <c r="I42" s="95">
        <v>0</v>
      </c>
      <c r="J42" s="101">
        <v>1</v>
      </c>
      <c r="K42" s="102">
        <v>0</v>
      </c>
      <c r="L42" s="115">
        <f t="shared" si="3"/>
        <v>1</v>
      </c>
      <c r="M42" s="127">
        <f t="shared" si="1"/>
        <v>1</v>
      </c>
    </row>
    <row r="43" spans="1:13" ht="15.95" customHeight="1" x14ac:dyDescent="0.25">
      <c r="A43" s="73">
        <v>36</v>
      </c>
      <c r="B43" s="12" t="s">
        <v>37</v>
      </c>
      <c r="C43" s="65" t="s">
        <v>42</v>
      </c>
      <c r="D43" s="88">
        <v>0</v>
      </c>
      <c r="E43" s="68">
        <v>10</v>
      </c>
      <c r="F43" s="76">
        <v>0</v>
      </c>
      <c r="G43" s="105">
        <f t="shared" si="2"/>
        <v>10</v>
      </c>
      <c r="H43" s="127">
        <f t="shared" si="0"/>
        <v>10</v>
      </c>
      <c r="I43" s="95">
        <v>0</v>
      </c>
      <c r="J43" s="101">
        <v>1</v>
      </c>
      <c r="K43" s="102">
        <v>0</v>
      </c>
      <c r="L43" s="115">
        <f t="shared" si="3"/>
        <v>1</v>
      </c>
      <c r="M43" s="127">
        <f t="shared" si="1"/>
        <v>1</v>
      </c>
    </row>
    <row r="44" spans="1:13" ht="15.95" customHeight="1" x14ac:dyDescent="0.25">
      <c r="A44" s="73">
        <v>37</v>
      </c>
      <c r="B44" s="12" t="s">
        <v>17</v>
      </c>
      <c r="C44" s="65" t="s">
        <v>49</v>
      </c>
      <c r="D44" s="88">
        <v>0</v>
      </c>
      <c r="E44" s="68">
        <v>8</v>
      </c>
      <c r="F44" s="76">
        <v>0</v>
      </c>
      <c r="G44" s="105">
        <f t="shared" si="2"/>
        <v>8</v>
      </c>
      <c r="H44" s="127">
        <f t="shared" si="0"/>
        <v>8</v>
      </c>
      <c r="I44" s="95">
        <v>0</v>
      </c>
      <c r="J44" s="101">
        <v>2</v>
      </c>
      <c r="K44" s="102">
        <v>0</v>
      </c>
      <c r="L44" s="115">
        <f t="shared" si="3"/>
        <v>2</v>
      </c>
      <c r="M44" s="127">
        <f t="shared" si="1"/>
        <v>2</v>
      </c>
    </row>
    <row r="45" spans="1:13" ht="15.95" customHeight="1" thickBot="1" x14ac:dyDescent="0.3">
      <c r="A45" s="82">
        <v>38</v>
      </c>
      <c r="B45" s="83" t="s">
        <v>37</v>
      </c>
      <c r="C45" s="84" t="s">
        <v>43</v>
      </c>
      <c r="D45" s="90">
        <v>0</v>
      </c>
      <c r="E45" s="78">
        <v>6</v>
      </c>
      <c r="F45" s="77">
        <v>0</v>
      </c>
      <c r="G45" s="105">
        <f t="shared" si="2"/>
        <v>6</v>
      </c>
      <c r="H45" s="128">
        <f t="shared" si="0"/>
        <v>6</v>
      </c>
      <c r="I45" s="96">
        <v>0</v>
      </c>
      <c r="J45" s="103">
        <v>1</v>
      </c>
      <c r="K45" s="104">
        <v>0</v>
      </c>
      <c r="L45" s="115">
        <f t="shared" si="3"/>
        <v>1</v>
      </c>
      <c r="M45" s="128">
        <f t="shared" si="1"/>
        <v>1</v>
      </c>
    </row>
    <row r="46" spans="1:13" ht="15.95" customHeight="1" thickBot="1" x14ac:dyDescent="0.3">
      <c r="A46" s="219" t="s">
        <v>31</v>
      </c>
      <c r="B46" s="220"/>
      <c r="C46" s="221"/>
      <c r="D46" s="42">
        <f>SUM(D8:D45)</f>
        <v>203</v>
      </c>
      <c r="E46" s="129">
        <f>SUM(E8:E45)</f>
        <v>459</v>
      </c>
      <c r="F46" s="130">
        <f>SUM(F8:F45)</f>
        <v>286</v>
      </c>
      <c r="G46" s="131">
        <f>SUM(G8:G45)</f>
        <v>745</v>
      </c>
      <c r="H46" s="131">
        <f t="shared" ref="H46" si="4">SUM(D46:F46)</f>
        <v>948</v>
      </c>
      <c r="I46" s="42">
        <f>SUM(I8:I45)</f>
        <v>31</v>
      </c>
      <c r="J46" s="129">
        <f t="shared" ref="J46:K46" si="5">SUM(J8:J45)</f>
        <v>53</v>
      </c>
      <c r="K46" s="130">
        <f t="shared" si="5"/>
        <v>40</v>
      </c>
      <c r="L46" s="131">
        <f>SUM(J46:K46)</f>
        <v>93</v>
      </c>
      <c r="M46" s="131">
        <f t="shared" si="1"/>
        <v>124</v>
      </c>
    </row>
  </sheetData>
  <sortState ref="A7:L44">
    <sortCondition descending="1" ref="H7:H44"/>
  </sortState>
  <mergeCells count="7">
    <mergeCell ref="A46:C46"/>
    <mergeCell ref="D5:H5"/>
    <mergeCell ref="E6:G6"/>
    <mergeCell ref="J6:L6"/>
    <mergeCell ref="I5:M5"/>
    <mergeCell ref="H6:H7"/>
    <mergeCell ref="M6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M15"/>
  <sheetViews>
    <sheetView workbookViewId="0">
      <selection activeCell="I2" sqref="I2"/>
    </sheetView>
  </sheetViews>
  <sheetFormatPr defaultRowHeight="15" x14ac:dyDescent="0.25"/>
  <cols>
    <col min="1" max="1" width="4.42578125" bestFit="1" customWidth="1"/>
    <col min="2" max="2" width="28.140625" customWidth="1"/>
    <col min="3" max="3" width="18.85546875" bestFit="1" customWidth="1"/>
    <col min="4" max="4" width="19.140625" customWidth="1"/>
    <col min="5" max="5" width="8.28515625" customWidth="1"/>
    <col min="6" max="6" width="3" customWidth="1"/>
    <col min="7" max="7" width="36" customWidth="1"/>
  </cols>
  <sheetData>
    <row r="1" spans="1:13" x14ac:dyDescent="0.25">
      <c r="A1" s="9" t="s">
        <v>0</v>
      </c>
      <c r="E1" s="9"/>
      <c r="F1" s="9"/>
      <c r="G1" s="19"/>
      <c r="I1" s="10"/>
      <c r="L1" s="10"/>
      <c r="M1" s="3"/>
    </row>
    <row r="2" spans="1:13" x14ac:dyDescent="0.25">
      <c r="A2" s="1" t="s">
        <v>1</v>
      </c>
      <c r="C2" s="20"/>
      <c r="E2" s="21"/>
      <c r="F2" s="21"/>
      <c r="G2" s="19"/>
      <c r="I2" s="10"/>
      <c r="L2" s="10"/>
      <c r="M2" s="3"/>
    </row>
    <row r="3" spans="1:13" ht="15.75" x14ac:dyDescent="0.25">
      <c r="A3" s="51" t="s">
        <v>85</v>
      </c>
      <c r="B3" s="2"/>
      <c r="C3" s="2"/>
      <c r="E3" s="9"/>
      <c r="F3" s="9"/>
      <c r="G3" s="19"/>
      <c r="I3" s="10"/>
      <c r="L3" s="10"/>
      <c r="M3" s="3"/>
    </row>
    <row r="4" spans="1:13" x14ac:dyDescent="0.25">
      <c r="A4" s="20"/>
      <c r="B4" s="20"/>
      <c r="C4" s="20"/>
      <c r="E4" s="9"/>
      <c r="F4" s="9"/>
      <c r="G4" s="19"/>
      <c r="I4" s="10"/>
      <c r="L4" s="10"/>
      <c r="M4" s="3"/>
    </row>
    <row r="5" spans="1:13" x14ac:dyDescent="0.25">
      <c r="A5" s="237" t="s">
        <v>32</v>
      </c>
      <c r="B5" s="237" t="s">
        <v>2</v>
      </c>
      <c r="C5" s="240" t="s">
        <v>60</v>
      </c>
      <c r="D5" s="239" t="s">
        <v>61</v>
      </c>
      <c r="E5" s="239" t="s">
        <v>22</v>
      </c>
      <c r="G5" s="239" t="s">
        <v>66</v>
      </c>
    </row>
    <row r="6" spans="1:13" ht="31.5" customHeight="1" x14ac:dyDescent="0.25">
      <c r="A6" s="238"/>
      <c r="B6" s="238"/>
      <c r="C6" s="241"/>
      <c r="D6" s="239"/>
      <c r="E6" s="239"/>
      <c r="G6" s="239"/>
    </row>
    <row r="7" spans="1:13" ht="20.100000000000001" customHeight="1" x14ac:dyDescent="0.25">
      <c r="A7" s="6">
        <v>1</v>
      </c>
      <c r="B7" s="5" t="s">
        <v>37</v>
      </c>
      <c r="C7" s="17">
        <v>15</v>
      </c>
      <c r="D7" s="11">
        <v>14</v>
      </c>
      <c r="E7" s="203">
        <f t="shared" ref="E7:E14" si="0">D7/C7</f>
        <v>0.93333333333333335</v>
      </c>
      <c r="G7" s="8" t="s">
        <v>121</v>
      </c>
    </row>
    <row r="8" spans="1:13" ht="20.100000000000001" customHeight="1" x14ac:dyDescent="0.25">
      <c r="A8" s="6">
        <v>2</v>
      </c>
      <c r="B8" s="7" t="s">
        <v>52</v>
      </c>
      <c r="C8" s="17">
        <v>8</v>
      </c>
      <c r="D8" s="11">
        <v>7</v>
      </c>
      <c r="E8" s="203">
        <f t="shared" si="0"/>
        <v>0.875</v>
      </c>
      <c r="G8" s="8" t="s">
        <v>65</v>
      </c>
    </row>
    <row r="9" spans="1:13" ht="20.100000000000001" customHeight="1" x14ac:dyDescent="0.25">
      <c r="A9" s="6">
        <v>3</v>
      </c>
      <c r="B9" s="5" t="s">
        <v>9</v>
      </c>
      <c r="C9" s="17">
        <v>7</v>
      </c>
      <c r="D9" s="11">
        <v>6</v>
      </c>
      <c r="E9" s="203">
        <f t="shared" si="0"/>
        <v>0.8571428571428571</v>
      </c>
      <c r="G9" s="8" t="s">
        <v>67</v>
      </c>
    </row>
    <row r="10" spans="1:13" ht="20.100000000000001" customHeight="1" x14ac:dyDescent="0.25">
      <c r="A10" s="6">
        <v>4</v>
      </c>
      <c r="B10" s="5" t="s">
        <v>13</v>
      </c>
      <c r="C10" s="17">
        <v>5</v>
      </c>
      <c r="D10" s="11">
        <v>4</v>
      </c>
      <c r="E10" s="205">
        <f t="shared" si="0"/>
        <v>0.8</v>
      </c>
      <c r="G10" s="8" t="s">
        <v>64</v>
      </c>
    </row>
    <row r="11" spans="1:13" ht="20.100000000000001" customHeight="1" x14ac:dyDescent="0.25">
      <c r="A11" s="6">
        <v>5</v>
      </c>
      <c r="B11" s="5" t="s">
        <v>7</v>
      </c>
      <c r="C11" s="17">
        <v>3</v>
      </c>
      <c r="D11" s="11">
        <v>2</v>
      </c>
      <c r="E11" s="203">
        <f t="shared" si="0"/>
        <v>0.66666666666666663</v>
      </c>
      <c r="G11" s="8" t="s">
        <v>63</v>
      </c>
    </row>
    <row r="12" spans="1:13" ht="20.100000000000001" customHeight="1" x14ac:dyDescent="0.25">
      <c r="A12" s="6">
        <v>6</v>
      </c>
      <c r="B12" s="5" t="s">
        <v>15</v>
      </c>
      <c r="C12" s="17">
        <v>3</v>
      </c>
      <c r="D12" s="11">
        <v>2</v>
      </c>
      <c r="E12" s="203">
        <f t="shared" si="0"/>
        <v>0.66666666666666663</v>
      </c>
      <c r="G12" s="8" t="s">
        <v>62</v>
      </c>
    </row>
    <row r="13" spans="1:13" ht="20.100000000000001" customHeight="1" x14ac:dyDescent="0.25">
      <c r="A13" s="6">
        <v>7</v>
      </c>
      <c r="B13" s="5" t="s">
        <v>17</v>
      </c>
      <c r="C13" s="17">
        <v>3</v>
      </c>
      <c r="D13" s="11">
        <v>3</v>
      </c>
      <c r="E13" s="205">
        <f t="shared" si="0"/>
        <v>1</v>
      </c>
      <c r="G13" s="8"/>
    </row>
    <row r="14" spans="1:13" ht="30" x14ac:dyDescent="0.25">
      <c r="A14" s="6">
        <v>8</v>
      </c>
      <c r="B14" s="122" t="s">
        <v>51</v>
      </c>
      <c r="C14" s="59">
        <v>5</v>
      </c>
      <c r="D14" s="123">
        <v>1</v>
      </c>
      <c r="E14" s="206">
        <f t="shared" si="0"/>
        <v>0.2</v>
      </c>
      <c r="G14" s="18" t="s">
        <v>68</v>
      </c>
    </row>
    <row r="15" spans="1:13" ht="18" customHeight="1" x14ac:dyDescent="0.25">
      <c r="A15" s="235" t="s">
        <v>31</v>
      </c>
      <c r="B15" s="236"/>
      <c r="C15" s="202">
        <f>SUM(C7:C14)</f>
        <v>49</v>
      </c>
      <c r="D15" s="202">
        <f>SUM(D7:D14)</f>
        <v>39</v>
      </c>
      <c r="E15" s="204">
        <f>D15/C15</f>
        <v>0.79591836734693877</v>
      </c>
    </row>
  </sheetData>
  <mergeCells count="7">
    <mergeCell ref="A15:B15"/>
    <mergeCell ref="A5:A6"/>
    <mergeCell ref="G5:G6"/>
    <mergeCell ref="C5:C6"/>
    <mergeCell ref="D5:D6"/>
    <mergeCell ref="E5:E6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2"/>
  <sheetViews>
    <sheetView topLeftCell="A10" workbookViewId="0">
      <selection activeCell="J14" sqref="J14"/>
    </sheetView>
  </sheetViews>
  <sheetFormatPr defaultRowHeight="15" x14ac:dyDescent="0.25"/>
  <cols>
    <col min="1" max="1" width="10.85546875" bestFit="1" customWidth="1"/>
    <col min="2" max="2" width="16.5703125" bestFit="1" customWidth="1"/>
    <col min="3" max="3" width="7.28515625" bestFit="1" customWidth="1"/>
    <col min="4" max="4" width="13.42578125" bestFit="1" customWidth="1"/>
    <col min="5" max="5" width="24.7109375" bestFit="1" customWidth="1"/>
    <col min="6" max="6" width="22.85546875" customWidth="1"/>
    <col min="8" max="8" width="9.5703125" bestFit="1" customWidth="1"/>
  </cols>
  <sheetData>
    <row r="1" spans="1:13" x14ac:dyDescent="0.25">
      <c r="A1" s="116" t="s">
        <v>0</v>
      </c>
      <c r="E1" s="9"/>
      <c r="F1" s="9"/>
      <c r="G1" s="19"/>
      <c r="I1" s="10"/>
      <c r="L1" s="10"/>
      <c r="M1" s="3"/>
    </row>
    <row r="2" spans="1:13" x14ac:dyDescent="0.25">
      <c r="A2" s="117" t="s">
        <v>1</v>
      </c>
      <c r="C2" s="20"/>
      <c r="E2" s="21"/>
      <c r="F2" s="21"/>
      <c r="G2" s="19"/>
      <c r="I2" s="10"/>
      <c r="L2" s="10"/>
      <c r="M2" s="3"/>
    </row>
    <row r="3" spans="1:13" ht="15.75" x14ac:dyDescent="0.25">
      <c r="A3" s="118" t="s">
        <v>85</v>
      </c>
      <c r="B3" s="2"/>
      <c r="C3" s="2"/>
      <c r="E3" s="9"/>
      <c r="F3" s="9"/>
      <c r="G3" s="19"/>
      <c r="I3" s="10"/>
      <c r="L3" s="10"/>
      <c r="M3" s="3"/>
    </row>
    <row r="6" spans="1:13" ht="38.25" customHeight="1" x14ac:dyDescent="0.25">
      <c r="A6" s="242" t="s">
        <v>114</v>
      </c>
      <c r="B6" s="243"/>
      <c r="C6" s="243"/>
      <c r="D6" s="243"/>
      <c r="E6" s="244"/>
    </row>
    <row r="7" spans="1:13" ht="18" customHeight="1" x14ac:dyDescent="0.25">
      <c r="A7" s="193" t="s">
        <v>77</v>
      </c>
      <c r="B7" s="193" t="s">
        <v>78</v>
      </c>
      <c r="C7" s="193" t="s">
        <v>3</v>
      </c>
      <c r="D7" s="193" t="s">
        <v>79</v>
      </c>
      <c r="E7" s="193" t="s">
        <v>80</v>
      </c>
    </row>
    <row r="8" spans="1:13" ht="18" customHeight="1" x14ac:dyDescent="0.25">
      <c r="A8" s="193" t="s">
        <v>81</v>
      </c>
      <c r="B8" s="193">
        <v>7</v>
      </c>
      <c r="C8" s="193">
        <v>120</v>
      </c>
      <c r="D8" s="193">
        <v>180</v>
      </c>
      <c r="E8" s="193">
        <v>1175</v>
      </c>
    </row>
    <row r="9" spans="1:13" ht="18" customHeight="1" x14ac:dyDescent="0.25">
      <c r="A9" s="194" t="s">
        <v>82</v>
      </c>
      <c r="B9" s="194">
        <v>16</v>
      </c>
      <c r="C9" s="194">
        <v>187</v>
      </c>
      <c r="D9" s="194">
        <v>406</v>
      </c>
      <c r="E9" s="194">
        <v>3452</v>
      </c>
      <c r="I9" s="132"/>
    </row>
    <row r="10" spans="1:13" ht="18" customHeight="1" x14ac:dyDescent="0.25">
      <c r="A10" s="189" t="s">
        <v>83</v>
      </c>
      <c r="B10" s="190">
        <v>1.29</v>
      </c>
      <c r="C10" s="190">
        <v>0.56000000000000005</v>
      </c>
      <c r="D10" s="190">
        <v>1.26</v>
      </c>
      <c r="E10" s="190">
        <v>1.94</v>
      </c>
    </row>
    <row r="14" spans="1:13" ht="33.75" customHeight="1" x14ac:dyDescent="0.25">
      <c r="A14" s="242" t="s">
        <v>113</v>
      </c>
      <c r="B14" s="243"/>
      <c r="C14" s="243"/>
      <c r="D14" s="243"/>
      <c r="E14" s="243"/>
      <c r="F14" s="244"/>
    </row>
    <row r="15" spans="1:13" ht="45" x14ac:dyDescent="0.25">
      <c r="A15" s="187" t="s">
        <v>77</v>
      </c>
      <c r="B15" s="187" t="s">
        <v>78</v>
      </c>
      <c r="C15" s="187" t="s">
        <v>3</v>
      </c>
      <c r="D15" s="187" t="s">
        <v>79</v>
      </c>
      <c r="E15" s="187" t="s">
        <v>80</v>
      </c>
      <c r="F15" s="192" t="s">
        <v>112</v>
      </c>
    </row>
    <row r="16" spans="1:13" ht="18" customHeight="1" x14ac:dyDescent="0.25">
      <c r="A16" s="187" t="s">
        <v>81</v>
      </c>
      <c r="B16" s="187">
        <v>7</v>
      </c>
      <c r="C16" s="187">
        <v>20</v>
      </c>
      <c r="D16" s="187">
        <v>31</v>
      </c>
      <c r="E16" s="187">
        <v>203</v>
      </c>
      <c r="F16" s="187">
        <v>5</v>
      </c>
      <c r="J16" s="132"/>
    </row>
    <row r="17" spans="1:8" ht="18" customHeight="1" x14ac:dyDescent="0.25">
      <c r="A17" s="188" t="s">
        <v>82</v>
      </c>
      <c r="B17" s="188">
        <v>16</v>
      </c>
      <c r="C17" s="188">
        <v>33</v>
      </c>
      <c r="D17" s="188">
        <v>93</v>
      </c>
      <c r="E17" s="188">
        <v>745</v>
      </c>
      <c r="F17" s="188">
        <v>7</v>
      </c>
    </row>
    <row r="18" spans="1:8" ht="18" customHeight="1" x14ac:dyDescent="0.25">
      <c r="A18" s="189" t="s">
        <v>83</v>
      </c>
      <c r="B18" s="190">
        <v>1.29</v>
      </c>
      <c r="C18" s="190">
        <v>0.65</v>
      </c>
      <c r="D18" s="190">
        <v>2</v>
      </c>
      <c r="E18" s="191">
        <v>2.67</v>
      </c>
      <c r="F18" s="190">
        <v>0.4</v>
      </c>
    </row>
    <row r="20" spans="1:8" x14ac:dyDescent="0.25">
      <c r="H20" s="113"/>
    </row>
    <row r="21" spans="1:8" x14ac:dyDescent="0.25">
      <c r="A21" t="s">
        <v>86</v>
      </c>
    </row>
    <row r="22" spans="1:8" x14ac:dyDescent="0.25">
      <c r="A22" t="s">
        <v>88</v>
      </c>
    </row>
  </sheetData>
  <mergeCells count="2">
    <mergeCell ref="A6:E6"/>
    <mergeCell ref="A14:F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3"/>
  <sheetViews>
    <sheetView workbookViewId="0">
      <selection activeCell="G13" sqref="G13"/>
    </sheetView>
  </sheetViews>
  <sheetFormatPr defaultColWidth="16.42578125" defaultRowHeight="12.75" x14ac:dyDescent="0.2"/>
  <cols>
    <col min="1" max="1" width="3.7109375" style="169" bestFit="1" customWidth="1"/>
    <col min="2" max="2" width="47.42578125" style="169" customWidth="1"/>
    <col min="3" max="3" width="11.7109375" style="169" customWidth="1"/>
    <col min="4" max="4" width="11.85546875" style="169" customWidth="1"/>
    <col min="5" max="5" width="7.85546875" style="169" bestFit="1" customWidth="1"/>
    <col min="6" max="6" width="6.140625" style="169" bestFit="1" customWidth="1"/>
    <col min="7" max="16384" width="16.42578125" style="169"/>
  </cols>
  <sheetData>
    <row r="1" spans="1:6" ht="15" x14ac:dyDescent="0.25">
      <c r="A1" s="154" t="s">
        <v>0</v>
      </c>
    </row>
    <row r="2" spans="1:6" ht="15" x14ac:dyDescent="0.25">
      <c r="A2" s="155" t="s">
        <v>1</v>
      </c>
    </row>
    <row r="3" spans="1:6" ht="15.75" x14ac:dyDescent="0.25">
      <c r="A3" s="51" t="s">
        <v>111</v>
      </c>
      <c r="B3" s="186"/>
    </row>
    <row r="4" spans="1:6" ht="15.75" x14ac:dyDescent="0.25">
      <c r="A4" s="121"/>
    </row>
    <row r="5" spans="1:6" ht="31.5" customHeight="1" x14ac:dyDescent="0.2">
      <c r="A5" s="247" t="s">
        <v>32</v>
      </c>
      <c r="B5" s="247" t="s">
        <v>89</v>
      </c>
      <c r="C5" s="249" t="s">
        <v>106</v>
      </c>
      <c r="D5" s="250"/>
      <c r="E5" s="251"/>
      <c r="F5" s="245" t="s">
        <v>22</v>
      </c>
    </row>
    <row r="6" spans="1:6" ht="25.5" x14ac:dyDescent="0.2">
      <c r="A6" s="248"/>
      <c r="B6" s="248"/>
      <c r="C6" s="195" t="s">
        <v>108</v>
      </c>
      <c r="D6" s="195" t="s">
        <v>109</v>
      </c>
      <c r="E6" s="195" t="s">
        <v>19</v>
      </c>
      <c r="F6" s="246"/>
    </row>
    <row r="7" spans="1:6" ht="20.100000000000001" customHeight="1" x14ac:dyDescent="0.2">
      <c r="A7" s="180">
        <v>1</v>
      </c>
      <c r="B7" s="171" t="s">
        <v>91</v>
      </c>
      <c r="C7" s="176">
        <v>101</v>
      </c>
      <c r="D7" s="176">
        <v>57</v>
      </c>
      <c r="E7" s="196">
        <f>SUM(C7:D7)</f>
        <v>158</v>
      </c>
      <c r="F7" s="181">
        <f t="shared" ref="F7:F22" si="0">E7/$E$23</f>
        <v>0.21208053691275167</v>
      </c>
    </row>
    <row r="8" spans="1:6" ht="25.5" x14ac:dyDescent="0.2">
      <c r="A8" s="180">
        <v>2</v>
      </c>
      <c r="B8" s="170" t="s">
        <v>92</v>
      </c>
      <c r="C8" s="176">
        <v>63</v>
      </c>
      <c r="D8" s="176">
        <v>39</v>
      </c>
      <c r="E8" s="196">
        <f t="shared" ref="E8:E22" si="1">SUM(C8:D8)</f>
        <v>102</v>
      </c>
      <c r="F8" s="181">
        <f t="shared" si="0"/>
        <v>0.13691275167785236</v>
      </c>
    </row>
    <row r="9" spans="1:6" ht="20.100000000000001" customHeight="1" x14ac:dyDescent="0.2">
      <c r="A9" s="180">
        <v>3</v>
      </c>
      <c r="B9" s="166" t="s">
        <v>93</v>
      </c>
      <c r="C9" s="176">
        <v>49</v>
      </c>
      <c r="D9" s="176">
        <v>33</v>
      </c>
      <c r="E9" s="196">
        <f t="shared" si="1"/>
        <v>82</v>
      </c>
      <c r="F9" s="181">
        <f t="shared" si="0"/>
        <v>0.11006711409395974</v>
      </c>
    </row>
    <row r="10" spans="1:6" ht="20.100000000000001" customHeight="1" x14ac:dyDescent="0.2">
      <c r="A10" s="180">
        <v>4</v>
      </c>
      <c r="B10" s="171" t="s">
        <v>97</v>
      </c>
      <c r="C10" s="176">
        <v>26</v>
      </c>
      <c r="D10" s="176">
        <v>45</v>
      </c>
      <c r="E10" s="196">
        <f>SUM(C10:D10)</f>
        <v>71</v>
      </c>
      <c r="F10" s="181">
        <f t="shared" si="0"/>
        <v>9.5302013422818799E-2</v>
      </c>
    </row>
    <row r="11" spans="1:6" ht="20.100000000000001" customHeight="1" x14ac:dyDescent="0.2">
      <c r="A11" s="180">
        <v>5</v>
      </c>
      <c r="B11" s="167" t="s">
        <v>96</v>
      </c>
      <c r="C11" s="176">
        <v>34</v>
      </c>
      <c r="D11" s="176">
        <v>35</v>
      </c>
      <c r="E11" s="196">
        <f>SUM(C11:D11)</f>
        <v>69</v>
      </c>
      <c r="F11" s="181">
        <f t="shared" si="0"/>
        <v>9.261744966442953E-2</v>
      </c>
    </row>
    <row r="12" spans="1:6" ht="20.100000000000001" customHeight="1" x14ac:dyDescent="0.2">
      <c r="A12" s="180">
        <v>6</v>
      </c>
      <c r="B12" s="165" t="s">
        <v>94</v>
      </c>
      <c r="C12" s="176">
        <v>41</v>
      </c>
      <c r="D12" s="176">
        <v>25</v>
      </c>
      <c r="E12" s="196">
        <f t="shared" si="1"/>
        <v>66</v>
      </c>
      <c r="F12" s="181">
        <f t="shared" si="0"/>
        <v>8.859060402684564E-2</v>
      </c>
    </row>
    <row r="13" spans="1:6" ht="20.100000000000001" customHeight="1" x14ac:dyDescent="0.2">
      <c r="A13" s="180">
        <v>7</v>
      </c>
      <c r="B13" s="165" t="s">
        <v>99</v>
      </c>
      <c r="C13" s="176">
        <v>21</v>
      </c>
      <c r="D13" s="176">
        <v>29</v>
      </c>
      <c r="E13" s="196">
        <f>SUM(C13:D13)</f>
        <v>50</v>
      </c>
      <c r="F13" s="181">
        <f t="shared" si="0"/>
        <v>6.7114093959731544E-2</v>
      </c>
    </row>
    <row r="14" spans="1:6" ht="25.5" x14ac:dyDescent="0.2">
      <c r="A14" s="180">
        <v>8</v>
      </c>
      <c r="B14" s="171" t="s">
        <v>110</v>
      </c>
      <c r="C14" s="176">
        <v>35</v>
      </c>
      <c r="D14" s="176">
        <v>5</v>
      </c>
      <c r="E14" s="196">
        <f t="shared" si="1"/>
        <v>40</v>
      </c>
      <c r="F14" s="181">
        <f t="shared" si="0"/>
        <v>5.3691275167785234E-2</v>
      </c>
    </row>
    <row r="15" spans="1:6" ht="25.5" x14ac:dyDescent="0.2">
      <c r="A15" s="180">
        <v>9</v>
      </c>
      <c r="B15" s="171" t="s">
        <v>98</v>
      </c>
      <c r="C15" s="176">
        <v>22</v>
      </c>
      <c r="D15" s="176">
        <v>5</v>
      </c>
      <c r="E15" s="196">
        <f t="shared" si="1"/>
        <v>27</v>
      </c>
      <c r="F15" s="181">
        <f t="shared" si="0"/>
        <v>3.6241610738255034E-2</v>
      </c>
    </row>
    <row r="16" spans="1:6" ht="20.100000000000001" customHeight="1" x14ac:dyDescent="0.2">
      <c r="A16" s="180">
        <v>10</v>
      </c>
      <c r="B16" s="182" t="s">
        <v>100</v>
      </c>
      <c r="C16" s="176">
        <v>19</v>
      </c>
      <c r="D16" s="176">
        <v>0</v>
      </c>
      <c r="E16" s="196">
        <f t="shared" si="1"/>
        <v>19</v>
      </c>
      <c r="F16" s="181">
        <f t="shared" si="0"/>
        <v>2.5503355704697986E-2</v>
      </c>
    </row>
    <row r="17" spans="1:6" ht="20.100000000000001" customHeight="1" x14ac:dyDescent="0.2">
      <c r="A17" s="180">
        <v>11</v>
      </c>
      <c r="B17" s="168" t="s">
        <v>102</v>
      </c>
      <c r="C17" s="176">
        <v>10</v>
      </c>
      <c r="D17" s="176">
        <v>3</v>
      </c>
      <c r="E17" s="196">
        <f>SUM(C17:D17)</f>
        <v>13</v>
      </c>
      <c r="F17" s="181">
        <f t="shared" si="0"/>
        <v>1.74496644295302E-2</v>
      </c>
    </row>
    <row r="18" spans="1:6" ht="20.100000000000001" customHeight="1" x14ac:dyDescent="0.2">
      <c r="A18" s="180">
        <v>12</v>
      </c>
      <c r="B18" s="171" t="s">
        <v>101</v>
      </c>
      <c r="C18" s="176">
        <v>12</v>
      </c>
      <c r="D18" s="176">
        <v>0</v>
      </c>
      <c r="E18" s="196">
        <f t="shared" si="1"/>
        <v>12</v>
      </c>
      <c r="F18" s="181">
        <f t="shared" si="0"/>
        <v>1.6107382550335572E-2</v>
      </c>
    </row>
    <row r="19" spans="1:6" x14ac:dyDescent="0.2">
      <c r="A19" s="180">
        <v>13</v>
      </c>
      <c r="B19" s="171" t="s">
        <v>105</v>
      </c>
      <c r="C19" s="176">
        <v>8</v>
      </c>
      <c r="D19" s="176">
        <v>5</v>
      </c>
      <c r="E19" s="196">
        <f>SUM(C19:D19)</f>
        <v>13</v>
      </c>
      <c r="F19" s="181">
        <f t="shared" si="0"/>
        <v>1.74496644295302E-2</v>
      </c>
    </row>
    <row r="20" spans="1:6" ht="20.100000000000001" customHeight="1" x14ac:dyDescent="0.2">
      <c r="A20" s="180">
        <v>14</v>
      </c>
      <c r="B20" s="165" t="s">
        <v>103</v>
      </c>
      <c r="C20" s="176">
        <v>9</v>
      </c>
      <c r="D20" s="176">
        <v>0</v>
      </c>
      <c r="E20" s="196">
        <f t="shared" si="1"/>
        <v>9</v>
      </c>
      <c r="F20" s="181">
        <f t="shared" si="0"/>
        <v>1.2080536912751677E-2</v>
      </c>
    </row>
    <row r="21" spans="1:6" ht="20.100000000000001" customHeight="1" x14ac:dyDescent="0.2">
      <c r="A21" s="180">
        <v>15</v>
      </c>
      <c r="B21" s="165" t="s">
        <v>104</v>
      </c>
      <c r="C21" s="176">
        <v>9</v>
      </c>
      <c r="D21" s="176">
        <v>0</v>
      </c>
      <c r="E21" s="196">
        <f t="shared" si="1"/>
        <v>9</v>
      </c>
      <c r="F21" s="181">
        <f t="shared" si="0"/>
        <v>1.2080536912751677E-2</v>
      </c>
    </row>
    <row r="22" spans="1:6" x14ac:dyDescent="0.2">
      <c r="A22" s="180">
        <v>16</v>
      </c>
      <c r="B22" s="184" t="s">
        <v>107</v>
      </c>
      <c r="C22" s="176">
        <v>0</v>
      </c>
      <c r="D22" s="176">
        <v>5</v>
      </c>
      <c r="E22" s="196">
        <f t="shared" si="1"/>
        <v>5</v>
      </c>
      <c r="F22" s="181">
        <f t="shared" si="0"/>
        <v>6.7114093959731542E-3</v>
      </c>
    </row>
    <row r="23" spans="1:6" ht="20.25" customHeight="1" x14ac:dyDescent="0.2">
      <c r="B23" s="185" t="s">
        <v>19</v>
      </c>
      <c r="C23" s="183">
        <v>459</v>
      </c>
      <c r="D23" s="183">
        <f>SUM(D7:D22)</f>
        <v>286</v>
      </c>
      <c r="E23" s="183">
        <f>SUM(C23:D23)</f>
        <v>745</v>
      </c>
    </row>
  </sheetData>
  <sortState ref="A2:C40">
    <sortCondition descending="1" ref="A2:A40"/>
  </sortState>
  <mergeCells count="4">
    <mergeCell ref="F5:F6"/>
    <mergeCell ref="B5:B6"/>
    <mergeCell ref="A5:A6"/>
    <mergeCell ref="C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22"/>
  <sheetViews>
    <sheetView topLeftCell="A5" workbookViewId="0">
      <selection activeCell="G14" sqref="G14"/>
    </sheetView>
  </sheetViews>
  <sheetFormatPr defaultRowHeight="15" x14ac:dyDescent="0.25"/>
  <cols>
    <col min="1" max="1" width="3.7109375" style="153" bestFit="1" customWidth="1"/>
    <col min="2" max="2" width="24.28515625" style="153" bestFit="1" customWidth="1"/>
    <col min="3" max="3" width="15.28515625" style="161" bestFit="1" customWidth="1"/>
    <col min="4" max="16384" width="9.140625" style="153"/>
  </cols>
  <sheetData>
    <row r="1" spans="1:4" s="169" customFormat="1" x14ac:dyDescent="0.25">
      <c r="A1" s="154" t="s">
        <v>0</v>
      </c>
    </row>
    <row r="2" spans="1:4" s="169" customFormat="1" x14ac:dyDescent="0.25">
      <c r="A2" s="155" t="s">
        <v>1</v>
      </c>
    </row>
    <row r="3" spans="1:4" s="169" customFormat="1" ht="15.75" x14ac:dyDescent="0.25">
      <c r="A3" s="51" t="s">
        <v>111</v>
      </c>
      <c r="B3" s="186"/>
      <c r="C3" s="186"/>
    </row>
    <row r="5" spans="1:4" ht="24" x14ac:dyDescent="0.25">
      <c r="A5" s="162" t="s">
        <v>32</v>
      </c>
      <c r="B5" s="162" t="s">
        <v>89</v>
      </c>
      <c r="C5" s="174" t="s">
        <v>90</v>
      </c>
      <c r="D5" s="173" t="s">
        <v>22</v>
      </c>
    </row>
    <row r="6" spans="1:4" x14ac:dyDescent="0.25">
      <c r="A6" s="175">
        <v>1</v>
      </c>
      <c r="B6" s="164" t="s">
        <v>91</v>
      </c>
      <c r="C6" s="172">
        <v>158</v>
      </c>
      <c r="D6" s="179">
        <f>C6/745</f>
        <v>0.21208053691275167</v>
      </c>
    </row>
    <row r="7" spans="1:4" ht="36.75" x14ac:dyDescent="0.25">
      <c r="A7" s="175">
        <v>2</v>
      </c>
      <c r="B7" s="163" t="s">
        <v>92</v>
      </c>
      <c r="C7" s="172">
        <v>102</v>
      </c>
      <c r="D7" s="179">
        <f t="shared" ref="D7:D21" si="0">C7/745</f>
        <v>0.13691275167785236</v>
      </c>
    </row>
    <row r="8" spans="1:4" x14ac:dyDescent="0.25">
      <c r="A8" s="175">
        <v>3</v>
      </c>
      <c r="B8" s="157" t="s">
        <v>93</v>
      </c>
      <c r="C8" s="172">
        <v>82</v>
      </c>
      <c r="D8" s="179">
        <f t="shared" si="0"/>
        <v>0.11006711409395974</v>
      </c>
    </row>
    <row r="9" spans="1:4" ht="24.75" x14ac:dyDescent="0.25">
      <c r="A9" s="175">
        <v>4</v>
      </c>
      <c r="B9" s="164" t="s">
        <v>97</v>
      </c>
      <c r="C9" s="172">
        <v>71</v>
      </c>
      <c r="D9" s="179">
        <f t="shared" si="0"/>
        <v>9.5302013422818799E-2</v>
      </c>
    </row>
    <row r="10" spans="1:4" x14ac:dyDescent="0.25">
      <c r="A10" s="175">
        <v>5</v>
      </c>
      <c r="B10" s="160" t="s">
        <v>96</v>
      </c>
      <c r="C10" s="172">
        <v>69</v>
      </c>
      <c r="D10" s="179">
        <f t="shared" si="0"/>
        <v>9.261744966442953E-2</v>
      </c>
    </row>
    <row r="11" spans="1:4" ht="24.75" x14ac:dyDescent="0.25">
      <c r="A11" s="175">
        <v>6</v>
      </c>
      <c r="B11" s="158" t="s">
        <v>94</v>
      </c>
      <c r="C11" s="172">
        <v>66</v>
      </c>
      <c r="D11" s="179">
        <f t="shared" si="0"/>
        <v>8.859060402684564E-2</v>
      </c>
    </row>
    <row r="12" spans="1:4" x14ac:dyDescent="0.25">
      <c r="A12" s="175">
        <v>7</v>
      </c>
      <c r="B12" s="158" t="s">
        <v>99</v>
      </c>
      <c r="C12" s="172">
        <v>50</v>
      </c>
      <c r="D12" s="179">
        <f t="shared" si="0"/>
        <v>6.7114093959731544E-2</v>
      </c>
    </row>
    <row r="13" spans="1:4" ht="48.75" x14ac:dyDescent="0.25">
      <c r="A13" s="175">
        <v>8</v>
      </c>
      <c r="B13" s="164" t="s">
        <v>95</v>
      </c>
      <c r="C13" s="172">
        <v>40</v>
      </c>
      <c r="D13" s="179">
        <f t="shared" si="0"/>
        <v>5.3691275167785234E-2</v>
      </c>
    </row>
    <row r="14" spans="1:4" ht="36.75" x14ac:dyDescent="0.25">
      <c r="A14" s="175">
        <v>9</v>
      </c>
      <c r="B14" s="164" t="s">
        <v>98</v>
      </c>
      <c r="C14" s="172">
        <v>27</v>
      </c>
      <c r="D14" s="179">
        <f t="shared" si="0"/>
        <v>3.6241610738255034E-2</v>
      </c>
    </row>
    <row r="15" spans="1:4" ht="24.75" x14ac:dyDescent="0.25">
      <c r="A15" s="175">
        <v>10</v>
      </c>
      <c r="B15" s="156" t="s">
        <v>100</v>
      </c>
      <c r="C15" s="172">
        <v>19</v>
      </c>
      <c r="D15" s="179">
        <f t="shared" si="0"/>
        <v>2.5503355704697986E-2</v>
      </c>
    </row>
    <row r="16" spans="1:4" ht="24.75" x14ac:dyDescent="0.25">
      <c r="A16" s="175">
        <v>11</v>
      </c>
      <c r="B16" s="164" t="s">
        <v>105</v>
      </c>
      <c r="C16" s="172">
        <v>13</v>
      </c>
      <c r="D16" s="179">
        <f t="shared" si="0"/>
        <v>1.74496644295302E-2</v>
      </c>
    </row>
    <row r="17" spans="1:4" x14ac:dyDescent="0.25">
      <c r="A17" s="175">
        <v>12</v>
      </c>
      <c r="B17" s="159" t="s">
        <v>102</v>
      </c>
      <c r="C17" s="172">
        <v>13</v>
      </c>
      <c r="D17" s="179">
        <f t="shared" si="0"/>
        <v>1.74496644295302E-2</v>
      </c>
    </row>
    <row r="18" spans="1:4" x14ac:dyDescent="0.25">
      <c r="A18" s="175">
        <v>13</v>
      </c>
      <c r="B18" s="164" t="s">
        <v>101</v>
      </c>
      <c r="C18" s="172">
        <v>12</v>
      </c>
      <c r="D18" s="179">
        <f t="shared" si="0"/>
        <v>1.6107382550335572E-2</v>
      </c>
    </row>
    <row r="19" spans="1:4" ht="24.75" x14ac:dyDescent="0.25">
      <c r="A19" s="175">
        <v>13</v>
      </c>
      <c r="B19" s="158" t="s">
        <v>103</v>
      </c>
      <c r="C19" s="172">
        <v>9</v>
      </c>
      <c r="D19" s="179">
        <f t="shared" si="0"/>
        <v>1.2080536912751677E-2</v>
      </c>
    </row>
    <row r="20" spans="1:4" x14ac:dyDescent="0.25">
      <c r="A20" s="175">
        <v>14</v>
      </c>
      <c r="B20" s="158" t="s">
        <v>104</v>
      </c>
      <c r="C20" s="172">
        <v>9</v>
      </c>
      <c r="D20" s="179">
        <f t="shared" si="0"/>
        <v>1.2080536912751677E-2</v>
      </c>
    </row>
    <row r="21" spans="1:4" ht="26.25" x14ac:dyDescent="0.25">
      <c r="A21" s="175">
        <v>16</v>
      </c>
      <c r="B21" s="165" t="s">
        <v>107</v>
      </c>
      <c r="C21" s="172">
        <v>5</v>
      </c>
      <c r="D21" s="179">
        <f t="shared" si="0"/>
        <v>6.7114093959731542E-3</v>
      </c>
    </row>
    <row r="22" spans="1:4" x14ac:dyDescent="0.25">
      <c r="B22" s="177" t="s">
        <v>19</v>
      </c>
      <c r="C22" s="178">
        <f>SUM(C6:C21)</f>
        <v>745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B2" sqref="B2:E11"/>
    </sheetView>
  </sheetViews>
  <sheetFormatPr defaultRowHeight="15" x14ac:dyDescent="0.25"/>
  <sheetData>
    <row r="2" spans="2:5" ht="30.75" thickBot="1" x14ac:dyDescent="0.3">
      <c r="B2" s="32" t="s">
        <v>69</v>
      </c>
      <c r="C2" s="141" t="s">
        <v>53</v>
      </c>
      <c r="D2" s="142" t="s">
        <v>54</v>
      </c>
      <c r="E2" s="143" t="s">
        <v>19</v>
      </c>
    </row>
    <row r="3" spans="2:5" x14ac:dyDescent="0.25">
      <c r="B3" s="33">
        <v>1</v>
      </c>
      <c r="C3" s="36">
        <v>17</v>
      </c>
      <c r="D3" s="27">
        <v>5</v>
      </c>
      <c r="E3" s="60">
        <f t="shared" ref="E3:E10" si="0">SUM(C3:D3)</f>
        <v>22</v>
      </c>
    </row>
    <row r="4" spans="2:5" x14ac:dyDescent="0.25">
      <c r="B4" s="34">
        <v>7</v>
      </c>
      <c r="C4" s="35">
        <v>12</v>
      </c>
      <c r="D4" s="6">
        <v>7</v>
      </c>
      <c r="E4" s="61">
        <f t="shared" si="0"/>
        <v>19</v>
      </c>
    </row>
    <row r="5" spans="2:5" x14ac:dyDescent="0.25">
      <c r="B5" s="34">
        <v>12</v>
      </c>
      <c r="C5" s="35">
        <v>3</v>
      </c>
      <c r="D5" s="6">
        <v>13</v>
      </c>
      <c r="E5" s="61">
        <f t="shared" si="0"/>
        <v>16</v>
      </c>
    </row>
    <row r="6" spans="2:5" x14ac:dyDescent="0.25">
      <c r="B6" s="34">
        <v>4</v>
      </c>
      <c r="C6" s="35">
        <v>6</v>
      </c>
      <c r="D6" s="6">
        <v>5</v>
      </c>
      <c r="E6" s="61">
        <f t="shared" si="0"/>
        <v>11</v>
      </c>
    </row>
    <row r="7" spans="2:5" x14ac:dyDescent="0.25">
      <c r="B7" s="34">
        <v>5</v>
      </c>
      <c r="C7" s="35">
        <v>3</v>
      </c>
      <c r="D7" s="6">
        <v>5</v>
      </c>
      <c r="E7" s="61">
        <f t="shared" si="0"/>
        <v>8</v>
      </c>
    </row>
    <row r="8" spans="2:5" x14ac:dyDescent="0.25">
      <c r="B8" s="34">
        <v>2</v>
      </c>
      <c r="C8" s="35">
        <v>2</v>
      </c>
      <c r="D8" s="6">
        <v>4</v>
      </c>
      <c r="E8" s="61">
        <f t="shared" si="0"/>
        <v>6</v>
      </c>
    </row>
    <row r="9" spans="2:5" x14ac:dyDescent="0.25">
      <c r="B9" s="34">
        <v>0</v>
      </c>
      <c r="C9" s="35">
        <v>6</v>
      </c>
      <c r="D9" s="6">
        <v>1</v>
      </c>
      <c r="E9" s="61">
        <f t="shared" si="0"/>
        <v>7</v>
      </c>
    </row>
    <row r="10" spans="2:5" ht="15.75" thickBot="1" x14ac:dyDescent="0.3">
      <c r="B10" s="38">
        <v>0</v>
      </c>
      <c r="C10" s="41">
        <v>4</v>
      </c>
      <c r="D10" s="4">
        <v>0</v>
      </c>
      <c r="E10" s="62">
        <f t="shared" si="0"/>
        <v>4</v>
      </c>
    </row>
    <row r="11" spans="2:5" ht="15.75" thickBot="1" x14ac:dyDescent="0.3">
      <c r="B11" s="52">
        <f>SUM(B3:B10)</f>
        <v>31</v>
      </c>
      <c r="C11" s="56">
        <f>SUM(C3:C10)</f>
        <v>53</v>
      </c>
      <c r="D11" s="54">
        <f>SUM(D3:D10)</f>
        <v>40</v>
      </c>
      <c r="E11" s="57">
        <f>SUM(E3:E10)</f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Γραφήματα</vt:lpstr>
      </vt:variant>
      <vt:variant>
        <vt:i4>2</vt:i4>
      </vt:variant>
    </vt:vector>
  </HeadingPairs>
  <TitlesOfParts>
    <vt:vector size="9" baseType="lpstr">
      <vt:lpstr>ΣΤΑΤΙΣΤΙΚΑ ΑΝΑ ΔΔΕ </vt:lpstr>
      <vt:lpstr>ΣΤΑΤΙΣΤΙΚΑ ΑΝΑ ΕΠΑΛ</vt:lpstr>
      <vt:lpstr>ΣΥΜΜΕΤΕΧΟΝΤΑ ΕΠΑΛ ΑΝΑ ΔΔΕ</vt:lpstr>
      <vt:lpstr>ΣΥΓΚΡΙΤΙΚΟΣ ΠΙΝΑΚΑΣ ΠΔΕ-ΕΛΛΑΔΑ</vt:lpstr>
      <vt:lpstr>ΕΙΔΙΚΟΤΗΤΕΣ 2017Β΄ </vt:lpstr>
      <vt:lpstr>ΣΤΑΤ-ΕΙΔΙΚΟΤΗΤΕΣ</vt:lpstr>
      <vt:lpstr>Φύλλο1</vt:lpstr>
      <vt:lpstr>ΓΡΑΦΗΜΑ ΜΑΘΗΤΕΙΑΣ 2017Α-2017Β</vt:lpstr>
      <vt:lpstr>Γράφημα-Ειδικότητες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WIN7</cp:lastModifiedBy>
  <dcterms:created xsi:type="dcterms:W3CDTF">2017-12-25T05:31:26Z</dcterms:created>
  <dcterms:modified xsi:type="dcterms:W3CDTF">2017-12-27T08:18:31Z</dcterms:modified>
</cp:coreProperties>
</file>